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2015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S10" i="1"/>
  <c r="S13"/>
  <c r="S12"/>
  <c r="S11"/>
  <c r="Q13"/>
  <c r="Q12"/>
  <c r="Q11"/>
  <c r="Q10"/>
  <c r="O10"/>
  <c r="O11"/>
  <c r="O12"/>
  <c r="O13"/>
  <c r="R14" l="1"/>
  <c r="P14"/>
  <c r="N14"/>
  <c r="K14"/>
  <c r="J14"/>
  <c r="I14"/>
  <c r="H14"/>
  <c r="F14"/>
  <c r="E14"/>
  <c r="D14"/>
  <c r="C14"/>
  <c r="B14"/>
  <c r="L13"/>
  <c r="M13" s="1"/>
  <c r="G13"/>
  <c r="L12"/>
  <c r="M12" s="1"/>
  <c r="G12"/>
  <c r="L11"/>
  <c r="M11" s="1"/>
  <c r="G11"/>
  <c r="L10"/>
  <c r="L14" s="1"/>
  <c r="M14" s="1"/>
  <c r="G10"/>
  <c r="G14" s="1"/>
  <c r="O14" l="1"/>
  <c r="Q14"/>
  <c r="S14"/>
  <c r="M10"/>
</calcChain>
</file>

<file path=xl/sharedStrings.xml><?xml version="1.0" encoding="utf-8"?>
<sst xmlns="http://schemas.openxmlformats.org/spreadsheetml/2006/main" count="48" uniqueCount="23">
  <si>
    <t>Период</t>
  </si>
  <si>
    <t>Поступление в сеть</t>
  </si>
  <si>
    <t>Полезный отпуск</t>
  </si>
  <si>
    <t>Потери</t>
  </si>
  <si>
    <t>всего</t>
  </si>
  <si>
    <t>в т.ч.</t>
  </si>
  <si>
    <t>%</t>
  </si>
  <si>
    <t>ВН</t>
  </si>
  <si>
    <t>СН2</t>
  </si>
  <si>
    <t>НН</t>
  </si>
  <si>
    <t>тыс.кВт∙ч</t>
  </si>
  <si>
    <t>1 квартал</t>
  </si>
  <si>
    <t>2 квартал</t>
  </si>
  <si>
    <t>3 квартал</t>
  </si>
  <si>
    <t>4 квартал</t>
  </si>
  <si>
    <t>СН1</t>
  </si>
  <si>
    <t>Всего</t>
  </si>
  <si>
    <t>2014 год</t>
  </si>
  <si>
    <t>в т.ч. по уровням</t>
  </si>
  <si>
    <t>Показатели транспорта электроэнергии за 2014 год по сетям ОАО "Ульяновская сетевая компания"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</si>
  <si>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</si>
  <si>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</si>
  <si>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 том числе информация: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</si>
</sst>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0" fontId="2" fillId="0" borderId="1" xfId="1" applyNumberFormat="1" applyFont="1" applyBorder="1" applyAlignment="1">
      <alignment horizontal="right"/>
    </xf>
    <xf numFmtId="0" fontId="5" fillId="0" borderId="0" xfId="0" applyFont="1"/>
    <xf numFmtId="10" fontId="1" fillId="0" borderId="1" xfId="1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>
                <a:latin typeface="Times New Roman" pitchFamily="18" charset="0"/>
                <a:cs typeface="Times New Roman" pitchFamily="18" charset="0"/>
              </a:rPr>
              <a:t>Показатели транспорта электроэнергии</a:t>
            </a:r>
            <a:r>
              <a:rPr lang="ru-RU" sz="1200" baseline="0">
                <a:latin typeface="Times New Roman" pitchFamily="18" charset="0"/>
                <a:cs typeface="Times New Roman" pitchFamily="18" charset="0"/>
              </a:rPr>
              <a:t> за 2014 г.</a:t>
            </a:r>
            <a:endParaRPr lang="ru-RU" sz="12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0019746016596446"/>
          <c:y val="0.22310522442972772"/>
          <c:w val="0.70770953630796163"/>
          <c:h val="0.53208229765981263"/>
        </c:manualLayout>
      </c:layout>
      <c:barChart>
        <c:barDir val="col"/>
        <c:grouping val="clustered"/>
        <c:ser>
          <c:idx val="0"/>
          <c:order val="0"/>
          <c:tx>
            <c:v>Поступление в сеть</c:v>
          </c:tx>
          <c:dLbls>
            <c:txPr>
              <a:bodyPr/>
              <a:lstStyle/>
              <a:p>
                <a:pPr>
                  <a:defRPr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Лист1!$A$10:$A$13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Лист1!$B$10:$B$13</c:f>
              <c:numCache>
                <c:formatCode>#,##0.00</c:formatCode>
                <c:ptCount val="4"/>
                <c:pt idx="0">
                  <c:v>155477.22899999999</c:v>
                </c:pt>
                <c:pt idx="1">
                  <c:v>125070.24599999998</c:v>
                </c:pt>
                <c:pt idx="2">
                  <c:v>122101.81100000002</c:v>
                </c:pt>
                <c:pt idx="3">
                  <c:v>164861.46</c:v>
                </c:pt>
              </c:numCache>
            </c:numRef>
          </c:val>
        </c:ser>
        <c:ser>
          <c:idx val="1"/>
          <c:order val="1"/>
          <c:tx>
            <c:v>Полезный отпуск</c:v>
          </c:tx>
          <c:cat>
            <c:strRef>
              <c:f>Лист1!$A$10:$A$13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Лист1!$G$10:$G$13</c:f>
              <c:numCache>
                <c:formatCode>#,##0.00</c:formatCode>
                <c:ptCount val="4"/>
                <c:pt idx="0">
                  <c:v>115028.04</c:v>
                </c:pt>
                <c:pt idx="1">
                  <c:v>105483.66200000001</c:v>
                </c:pt>
                <c:pt idx="2">
                  <c:v>99327.168000000005</c:v>
                </c:pt>
                <c:pt idx="3">
                  <c:v>124238.56000000001</c:v>
                </c:pt>
              </c:numCache>
            </c:numRef>
          </c:val>
        </c:ser>
        <c:ser>
          <c:idx val="2"/>
          <c:order val="2"/>
          <c:tx>
            <c:v>Потери</c:v>
          </c:tx>
          <c:dLbls>
            <c:txPr>
              <a:bodyPr/>
              <a:lstStyle/>
              <a:p>
                <a:pPr>
                  <a:defRPr b="0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Лист1!$A$10:$A$13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Лист1!$L$10:$L$13</c:f>
              <c:numCache>
                <c:formatCode>#,##0.00</c:formatCode>
                <c:ptCount val="4"/>
                <c:pt idx="0">
                  <c:v>40449.226010384344</c:v>
                </c:pt>
                <c:pt idx="1">
                  <c:v>19586.621504171857</c:v>
                </c:pt>
                <c:pt idx="2">
                  <c:v>22774.680092332721</c:v>
                </c:pt>
                <c:pt idx="3">
                  <c:v>40622.936898714848</c:v>
                </c:pt>
              </c:numCache>
            </c:numRef>
          </c:val>
        </c:ser>
        <c:axId val="68507904"/>
        <c:axId val="68526464"/>
      </c:barChart>
      <c:catAx>
        <c:axId val="6850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2014 г.</a:t>
                </a:r>
              </a:p>
            </c:rich>
          </c:tx>
          <c:layout>
            <c:manualLayout>
              <c:xMode val="edge"/>
              <c:yMode val="edge"/>
              <c:x val="0.90349330576102105"/>
              <c:y val="0.7712875956730576"/>
            </c:manualLayout>
          </c:layout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526464"/>
        <c:crosses val="autoZero"/>
        <c:auto val="1"/>
        <c:lblAlgn val="ctr"/>
        <c:lblOffset val="100"/>
      </c:catAx>
      <c:valAx>
        <c:axId val="685264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Объем э/э, кВт*ч</a:t>
                </a:r>
              </a:p>
            </c:rich>
          </c:tx>
          <c:layout>
            <c:manualLayout>
              <c:xMode val="edge"/>
              <c:yMode val="edge"/>
              <c:x val="5.3703650680028726E-2"/>
              <c:y val="0.1021793467869498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50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0888146557448"/>
          <c:y val="0.83929545230687486"/>
          <c:w val="0.26717717861024948"/>
          <c:h val="0.15967252437816135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14</xdr:row>
      <xdr:rowOff>190499</xdr:rowOff>
    </xdr:from>
    <xdr:to>
      <xdr:col>11</xdr:col>
      <xdr:colOff>361949</xdr:colOff>
      <xdr:row>37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>
      <selection activeCell="O25" sqref="O25"/>
    </sheetView>
  </sheetViews>
  <sheetFormatPr defaultRowHeight="15"/>
  <cols>
    <col min="2" max="6" width="13.140625" customWidth="1"/>
    <col min="15" max="15" width="7.42578125" customWidth="1"/>
    <col min="17" max="17" width="8" customWidth="1"/>
    <col min="19" max="19" width="8.42578125" customWidth="1"/>
  </cols>
  <sheetData>
    <row r="1" spans="1:19" s="35" customFormat="1" ht="21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36" customFormat="1" ht="15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36" customFormat="1" ht="32.2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5.7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s="32" customFormat="1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>
      <c r="A6" s="10" t="s">
        <v>0</v>
      </c>
      <c r="B6" s="12" t="s">
        <v>1</v>
      </c>
      <c r="C6" s="13"/>
      <c r="D6" s="13"/>
      <c r="E6" s="13"/>
      <c r="F6" s="14"/>
      <c r="G6" s="11" t="s">
        <v>2</v>
      </c>
      <c r="H6" s="11"/>
      <c r="I6" s="11"/>
      <c r="J6" s="11"/>
      <c r="K6" s="11"/>
      <c r="L6" s="18" t="s">
        <v>3</v>
      </c>
      <c r="M6" s="20"/>
      <c r="N6" s="19"/>
      <c r="O6" s="19"/>
      <c r="P6" s="19"/>
      <c r="Q6" s="19"/>
      <c r="R6" s="19"/>
      <c r="S6" s="19"/>
    </row>
    <row r="7" spans="1:19" ht="15" customHeight="1">
      <c r="A7" s="10"/>
      <c r="B7" s="15" t="s">
        <v>16</v>
      </c>
      <c r="C7" s="17" t="s">
        <v>5</v>
      </c>
      <c r="D7" s="17"/>
      <c r="E7" s="17"/>
      <c r="F7" s="17"/>
      <c r="G7" s="10" t="s">
        <v>4</v>
      </c>
      <c r="H7" s="10" t="s">
        <v>5</v>
      </c>
      <c r="I7" s="10"/>
      <c r="J7" s="10"/>
      <c r="K7" s="10"/>
      <c r="L7" s="21" t="s">
        <v>4</v>
      </c>
      <c r="M7" s="22"/>
      <c r="N7" s="26" t="s">
        <v>18</v>
      </c>
      <c r="O7" s="28"/>
      <c r="P7" s="28"/>
      <c r="Q7" s="28"/>
      <c r="R7" s="28"/>
      <c r="S7" s="27"/>
    </row>
    <row r="8" spans="1:19">
      <c r="A8" s="10"/>
      <c r="B8" s="16"/>
      <c r="C8" s="9" t="s">
        <v>7</v>
      </c>
      <c r="D8" s="9" t="s">
        <v>15</v>
      </c>
      <c r="E8" s="9" t="s">
        <v>8</v>
      </c>
      <c r="F8" s="9" t="s">
        <v>9</v>
      </c>
      <c r="G8" s="10"/>
      <c r="H8" s="9" t="s">
        <v>7</v>
      </c>
      <c r="I8" s="9" t="s">
        <v>15</v>
      </c>
      <c r="J8" s="9" t="s">
        <v>8</v>
      </c>
      <c r="K8" s="9" t="s">
        <v>9</v>
      </c>
      <c r="L8" s="23"/>
      <c r="M8" s="24"/>
      <c r="N8" s="26" t="s">
        <v>7</v>
      </c>
      <c r="O8" s="27"/>
      <c r="P8" s="26" t="s">
        <v>8</v>
      </c>
      <c r="Q8" s="27"/>
      <c r="R8" s="26" t="s">
        <v>9</v>
      </c>
      <c r="S8" s="27"/>
    </row>
    <row r="9" spans="1:19">
      <c r="A9" s="10"/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25" t="s">
        <v>6</v>
      </c>
      <c r="N9" s="8" t="s">
        <v>10</v>
      </c>
      <c r="O9" s="25" t="s">
        <v>6</v>
      </c>
      <c r="P9" s="8" t="s">
        <v>10</v>
      </c>
      <c r="Q9" s="25" t="s">
        <v>6</v>
      </c>
      <c r="R9" s="8" t="s">
        <v>10</v>
      </c>
      <c r="S9" s="25" t="s">
        <v>6</v>
      </c>
    </row>
    <row r="10" spans="1:19">
      <c r="A10" s="1" t="s">
        <v>11</v>
      </c>
      <c r="B10" s="2">
        <v>155477.22899999999</v>
      </c>
      <c r="C10" s="2">
        <v>117647.86199999999</v>
      </c>
      <c r="D10" s="2">
        <v>26638.328000000001</v>
      </c>
      <c r="E10" s="2">
        <v>11018.213</v>
      </c>
      <c r="F10" s="2">
        <v>172.82599999999999</v>
      </c>
      <c r="G10" s="2">
        <f>SUM(H10:K10)</f>
        <v>115028.04</v>
      </c>
      <c r="H10" s="2">
        <v>11608.455000000002</v>
      </c>
      <c r="I10" s="2">
        <v>38.683999999999997</v>
      </c>
      <c r="J10" s="2">
        <v>29355.838</v>
      </c>
      <c r="K10" s="2">
        <v>74025.062999999995</v>
      </c>
      <c r="L10" s="2">
        <f>SUM(N10:R10)</f>
        <v>40449.226010384344</v>
      </c>
      <c r="M10" s="4">
        <f>L10/B10</f>
        <v>0.26016173732028852</v>
      </c>
      <c r="N10" s="3">
        <v>110.682</v>
      </c>
      <c r="O10" s="31">
        <f>N10/$B$10</f>
        <v>7.1188559708637469E-4</v>
      </c>
      <c r="P10" s="2">
        <v>5643.59</v>
      </c>
      <c r="Q10" s="31">
        <f>P10/$B$10</f>
        <v>3.6298498733856391E-2</v>
      </c>
      <c r="R10" s="2">
        <v>34694.917000000016</v>
      </c>
      <c r="S10" s="31">
        <f>R10/$B$10</f>
        <v>0.22315111494558484</v>
      </c>
    </row>
    <row r="11" spans="1:19">
      <c r="A11" s="1" t="s">
        <v>12</v>
      </c>
      <c r="B11" s="2">
        <v>125070.24599999998</v>
      </c>
      <c r="C11" s="2">
        <v>94955.709999999992</v>
      </c>
      <c r="D11" s="2">
        <v>20832.688000000002</v>
      </c>
      <c r="E11" s="2">
        <v>9189.0349999999999</v>
      </c>
      <c r="F11" s="2">
        <v>92.813000000000002</v>
      </c>
      <c r="G11" s="2">
        <f>SUM(H11:K11)</f>
        <v>105483.66200000001</v>
      </c>
      <c r="H11" s="2">
        <v>17264.765000000003</v>
      </c>
      <c r="I11" s="2">
        <v>10.663</v>
      </c>
      <c r="J11" s="2">
        <v>25189.490999999998</v>
      </c>
      <c r="K11" s="2">
        <v>63018.743000000002</v>
      </c>
      <c r="L11" s="2">
        <f>SUM(N11:R11)</f>
        <v>19586.621504171857</v>
      </c>
      <c r="M11" s="4">
        <f>L11/B11</f>
        <v>0.15660496505437319</v>
      </c>
      <c r="N11" s="3">
        <v>147.25</v>
      </c>
      <c r="O11" s="31">
        <f>N11/$B$11</f>
        <v>1.1773383735089161E-3</v>
      </c>
      <c r="P11" s="2">
        <v>4543.4060000000009</v>
      </c>
      <c r="Q11" s="31">
        <f>P11/$B$11</f>
        <v>3.6326833482041777E-2</v>
      </c>
      <c r="R11" s="2">
        <v>14895.928</v>
      </c>
      <c r="S11" s="31">
        <f>R11/$B$11</f>
        <v>0.11910049333396211</v>
      </c>
    </row>
    <row r="12" spans="1:19">
      <c r="A12" s="1" t="s">
        <v>13</v>
      </c>
      <c r="B12" s="2">
        <v>122101.81100000002</v>
      </c>
      <c r="C12" s="2">
        <v>92054.168000000005</v>
      </c>
      <c r="D12" s="2">
        <v>20797.561999999998</v>
      </c>
      <c r="E12" s="2">
        <v>9186.851999999999</v>
      </c>
      <c r="F12" s="2">
        <v>63.228999999999999</v>
      </c>
      <c r="G12" s="2">
        <f>SUM(H12:K12)</f>
        <v>99327.168000000005</v>
      </c>
      <c r="H12" s="2">
        <v>17907.191000000003</v>
      </c>
      <c r="I12" s="2">
        <v>4.3810000000000002</v>
      </c>
      <c r="J12" s="2">
        <v>23122.418000000005</v>
      </c>
      <c r="K12" s="2">
        <v>58293.178</v>
      </c>
      <c r="L12" s="2">
        <f>SUM(N12:R12)</f>
        <v>22774.680092332721</v>
      </c>
      <c r="M12" s="4">
        <f>L12/B12</f>
        <v>0.18652204996642285</v>
      </c>
      <c r="N12" s="3">
        <v>139.49299999999999</v>
      </c>
      <c r="O12" s="31">
        <f>N12/$B$12</f>
        <v>1.1424318677795858E-3</v>
      </c>
      <c r="P12" s="2">
        <v>4389.5480000000007</v>
      </c>
      <c r="Q12" s="31">
        <f>P12/$B$12</f>
        <v>3.5949900857735848E-2</v>
      </c>
      <c r="R12" s="2">
        <v>18245.601999999995</v>
      </c>
      <c r="S12" s="31">
        <f>R12/$B$12</f>
        <v>0.14942941345890434</v>
      </c>
    </row>
    <row r="13" spans="1:19">
      <c r="A13" s="1" t="s">
        <v>14</v>
      </c>
      <c r="B13" s="2">
        <v>164861.46</v>
      </c>
      <c r="C13" s="2">
        <v>125253.84700000001</v>
      </c>
      <c r="D13" s="2">
        <v>26099.696999999996</v>
      </c>
      <c r="E13" s="2">
        <v>13337.050999999999</v>
      </c>
      <c r="F13" s="2">
        <v>170.86500000000001</v>
      </c>
      <c r="G13" s="2">
        <f t="shared" ref="G13" si="0">SUM(H13:K13)</f>
        <v>124238.56000000001</v>
      </c>
      <c r="H13" s="2">
        <v>20610.627</v>
      </c>
      <c r="I13" s="2">
        <v>30.152999999999999</v>
      </c>
      <c r="J13" s="2">
        <v>29290.218999999994</v>
      </c>
      <c r="K13" s="2">
        <v>74307.561000000016</v>
      </c>
      <c r="L13" s="2">
        <f>SUM(N13:R13)</f>
        <v>40622.936898714848</v>
      </c>
      <c r="M13" s="4">
        <f>L13/B13</f>
        <v>0.24640650943352588</v>
      </c>
      <c r="N13" s="3">
        <v>176.59099999999998</v>
      </c>
      <c r="O13" s="31">
        <f>N13/$B$13</f>
        <v>1.0711478595421876E-3</v>
      </c>
      <c r="P13" s="2">
        <v>5906.585</v>
      </c>
      <c r="Q13" s="31">
        <f>P13/$B$13</f>
        <v>3.5827566976538973E-2</v>
      </c>
      <c r="R13" s="2">
        <v>34539.724000000009</v>
      </c>
      <c r="S13" s="31">
        <f>R13/$B$13</f>
        <v>0.20950757078094548</v>
      </c>
    </row>
    <row r="14" spans="1:19">
      <c r="A14" s="5" t="s">
        <v>17</v>
      </c>
      <c r="B14" s="6">
        <f>SUM(B10:B13)</f>
        <v>567510.74599999993</v>
      </c>
      <c r="C14" s="6">
        <f t="shared" ref="C14:R14" si="1">SUM(C10:C13)</f>
        <v>429911.587</v>
      </c>
      <c r="D14" s="6">
        <f t="shared" si="1"/>
        <v>94368.275000000009</v>
      </c>
      <c r="E14" s="6">
        <f t="shared" si="1"/>
        <v>42731.150999999998</v>
      </c>
      <c r="F14" s="6">
        <f t="shared" si="1"/>
        <v>499.733</v>
      </c>
      <c r="G14" s="6">
        <f t="shared" si="1"/>
        <v>444077.43</v>
      </c>
      <c r="H14" s="6">
        <f t="shared" si="1"/>
        <v>67391.038</v>
      </c>
      <c r="I14" s="6">
        <f t="shared" si="1"/>
        <v>83.881</v>
      </c>
      <c r="J14" s="6">
        <f t="shared" si="1"/>
        <v>106957.966</v>
      </c>
      <c r="K14" s="6">
        <f t="shared" si="1"/>
        <v>269644.54500000004</v>
      </c>
      <c r="L14" s="6">
        <f t="shared" si="1"/>
        <v>123433.46450560377</v>
      </c>
      <c r="M14" s="7">
        <f>L14/B14</f>
        <v>0.21749978370560016</v>
      </c>
      <c r="N14" s="6">
        <f t="shared" si="1"/>
        <v>574.01599999999996</v>
      </c>
      <c r="O14" s="29">
        <f>N14/$B$14</f>
        <v>1.0114627855874999E-3</v>
      </c>
      <c r="P14" s="6">
        <f t="shared" si="1"/>
        <v>20483.129000000001</v>
      </c>
      <c r="Q14" s="29">
        <f>P14/$B$14</f>
        <v>3.6092935938872958E-2</v>
      </c>
      <c r="R14" s="6">
        <f t="shared" si="1"/>
        <v>102376.17100000003</v>
      </c>
      <c r="S14" s="29">
        <f>R14/$B$14</f>
        <v>0.18039512330221152</v>
      </c>
    </row>
    <row r="25" spans="15:15">
      <c r="O25" s="30"/>
    </row>
  </sheetData>
  <mergeCells count="14">
    <mergeCell ref="N7:S7"/>
    <mergeCell ref="A3:S3"/>
    <mergeCell ref="A4:S4"/>
    <mergeCell ref="A6:A9"/>
    <mergeCell ref="G6:K6"/>
    <mergeCell ref="G7:G8"/>
    <mergeCell ref="H7:K7"/>
    <mergeCell ref="B6:F6"/>
    <mergeCell ref="B7:B8"/>
    <mergeCell ref="C7:F7"/>
    <mergeCell ref="L7:M8"/>
    <mergeCell ref="N8:O8"/>
    <mergeCell ref="P8:Q8"/>
    <mergeCell ref="R8:S8"/>
  </mergeCells>
  <pageMargins left="0.54" right="0.38" top="0.35433070866141736" bottom="0.39370078740157483" header="0.31496062992125984" footer="0.31496062992125984"/>
  <pageSetup paperSize="9" scale="8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yamina_ok</dc:creator>
  <cp:lastModifiedBy>yamina_ok</cp:lastModifiedBy>
  <cp:lastPrinted>2015-01-15T13:07:10Z</cp:lastPrinted>
  <dcterms:created xsi:type="dcterms:W3CDTF">2014-01-21T07:23:51Z</dcterms:created>
  <dcterms:modified xsi:type="dcterms:W3CDTF">2015-09-07T07:39:54Z</dcterms:modified>
</cp:coreProperties>
</file>