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3035"/>
  </bookViews>
  <sheets>
    <sheet name="2011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Titles" localSheetId="0">'2011'!$1:$1</definedName>
    <definedName name="_xlnm.Print_Area" localSheetId="0">'2011'!$A$1:$M$46</definedName>
  </definedNames>
  <calcPr calcId="144525" fullCalcOnLoad="1"/>
</workbook>
</file>

<file path=xl/calcChain.xml><?xml version="1.0" encoding="utf-8"?>
<calcChain xmlns="http://schemas.openxmlformats.org/spreadsheetml/2006/main">
  <c r="B6" i="4" l="1"/>
  <c r="D6" i="4"/>
  <c r="C6" i="4" s="1"/>
  <c r="E6" i="4"/>
  <c r="F6" i="4"/>
  <c r="H6" i="4"/>
  <c r="G6" i="4" s="1"/>
  <c r="B7" i="4"/>
  <c r="D7" i="4"/>
  <c r="C7" i="4" s="1"/>
  <c r="E7" i="4"/>
  <c r="F7" i="4"/>
  <c r="G7" i="4"/>
  <c r="K7" i="4"/>
  <c r="B8" i="4"/>
  <c r="C8" i="4"/>
  <c r="D8" i="4"/>
  <c r="E8" i="4"/>
  <c r="F8" i="4"/>
  <c r="G8" i="4"/>
  <c r="K8" i="4" s="1"/>
  <c r="B9" i="4"/>
  <c r="B10" i="4" s="1"/>
  <c r="D9" i="4"/>
  <c r="C9" i="4" s="1"/>
  <c r="E9" i="4"/>
  <c r="F9" i="4"/>
  <c r="F10" i="4" s="1"/>
  <c r="G9" i="4"/>
  <c r="K9" i="4"/>
  <c r="E10" i="4"/>
  <c r="H10" i="4"/>
  <c r="I10" i="4"/>
  <c r="J10" i="4"/>
  <c r="C10" i="4" l="1"/>
  <c r="K6" i="4"/>
  <c r="G10" i="4"/>
  <c r="K10" i="4" s="1"/>
  <c r="D10" i="4"/>
</calcChain>
</file>

<file path=xl/sharedStrings.xml><?xml version="1.0" encoding="utf-8"?>
<sst xmlns="http://schemas.openxmlformats.org/spreadsheetml/2006/main" count="33" uniqueCount="20">
  <si>
    <t>Показатели транспорта электроэнергии ОАО "УСК" за 2011 год</t>
  </si>
  <si>
    <t>Период</t>
  </si>
  <si>
    <t>Поступление в сеть</t>
  </si>
  <si>
    <t>Полезный отпуск</t>
  </si>
  <si>
    <t>Потери</t>
  </si>
  <si>
    <t>всего</t>
  </si>
  <si>
    <t>в т.ч.</t>
  </si>
  <si>
    <t>%</t>
  </si>
  <si>
    <t>ВН</t>
  </si>
  <si>
    <t>СН2</t>
  </si>
  <si>
    <t>НН</t>
  </si>
  <si>
    <t>тыс.кВт∙ч</t>
  </si>
  <si>
    <t>1 квартал</t>
  </si>
  <si>
    <t>2 квартал</t>
  </si>
  <si>
    <t>3 квартал</t>
  </si>
  <si>
    <t>4 квартал</t>
  </si>
  <si>
    <t>2011 год</t>
  </si>
  <si>
    <t>По итогам 2011 года нормативные потери составили 114,4 млн.кВтч (отклонение 24,6 млн.кВтч)</t>
  </si>
  <si>
    <t xml:space="preserve">И.о начальника УТЭ </t>
  </si>
  <si>
    <t>__________________ И.Г.Самойлов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</si>
</sst>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10" fontId="1" fillId="0" borderId="6" xfId="1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175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Показатели транспорта электроэнергии за 2011 год,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в тыс.кВтч</a:t>
            </a:r>
          </a:p>
        </c:rich>
      </c:tx>
      <c:layout>
        <c:manualLayout>
          <c:xMode val="edge"/>
          <c:yMode val="edge"/>
          <c:x val="0.25"/>
          <c:y val="3.1674243135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3207547169812"/>
          <c:y val="0.16289610755455886"/>
          <c:w val="0.87735849056603776"/>
          <c:h val="0.65610932209475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'2011'!$B$2</c:f>
              <c:strCache>
                <c:ptCount val="1"/>
                <c:pt idx="0">
                  <c:v>Поступление в сеть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'2011'!$B$6:$B$9</c:f>
              <c:numCache>
                <c:formatCode>#,##0.00</c:formatCode>
                <c:ptCount val="4"/>
                <c:pt idx="0">
                  <c:v>172233.30500000002</c:v>
                </c:pt>
                <c:pt idx="1">
                  <c:v>116677.976</c:v>
                </c:pt>
                <c:pt idx="2">
                  <c:v>114958.273</c:v>
                </c:pt>
                <c:pt idx="3">
                  <c:v>156780.61199999999</c:v>
                </c:pt>
              </c:numCache>
            </c:numRef>
          </c:val>
        </c:ser>
        <c:ser>
          <c:idx val="1"/>
          <c:order val="1"/>
          <c:tx>
            <c:strRef>
              <c:f>'2011'!$C$2</c:f>
              <c:strCache>
                <c:ptCount val="1"/>
                <c:pt idx="0">
                  <c:v>Полезный отпуск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'2011'!$C$6:$C$9</c:f>
              <c:numCache>
                <c:formatCode>#,##0.00</c:formatCode>
                <c:ptCount val="4"/>
                <c:pt idx="0">
                  <c:v>121937.98300000002</c:v>
                </c:pt>
                <c:pt idx="1">
                  <c:v>93263.785999999993</c:v>
                </c:pt>
                <c:pt idx="2">
                  <c:v>91887.565000000002</c:v>
                </c:pt>
                <c:pt idx="3">
                  <c:v>118448.66899999999</c:v>
                </c:pt>
              </c:numCache>
            </c:numRef>
          </c:val>
        </c:ser>
        <c:ser>
          <c:idx val="2"/>
          <c:order val="2"/>
          <c:tx>
            <c:strRef>
              <c:f>'2011'!$G$2:$K$2</c:f>
              <c:strCache>
                <c:ptCount val="1"/>
                <c:pt idx="0">
                  <c:v>Потери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'2011'!$G$6:$G$9</c:f>
              <c:numCache>
                <c:formatCode>#,##0.00</c:formatCode>
                <c:ptCount val="4"/>
                <c:pt idx="0">
                  <c:v>50295.321999999993</c:v>
                </c:pt>
                <c:pt idx="1">
                  <c:v>23414.190000000024</c:v>
                </c:pt>
                <c:pt idx="2">
                  <c:v>23070.708000000006</c:v>
                </c:pt>
                <c:pt idx="3">
                  <c:v>38331.942999999999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45152"/>
        <c:axId val="64546688"/>
      </c:barChart>
      <c:catAx>
        <c:axId val="645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5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4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545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16037735849056"/>
          <c:y val="0.9366526184387135"/>
          <c:w val="0.64976415094339623"/>
          <c:h val="5.65611484564440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0</xdr:colOff>
      <xdr:row>39</xdr:row>
      <xdr:rowOff>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4;&#1058;&#1045;&#1056;&#1048;/-%20&#1054;&#1058;&#1063;&#1045;&#1058;&#1067;%202011%20-/&#1092;.46%202011/&#1041;&#1072;&#1083;&#1072;&#1085;&#1089;%20&#1055;.1.4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2мес"/>
      <sheetName val="мар"/>
      <sheetName val="1кв"/>
      <sheetName val="апр"/>
      <sheetName val="4мес"/>
      <sheetName val="май"/>
      <sheetName val="5мес"/>
      <sheetName val="июн"/>
      <sheetName val="2кв"/>
      <sheetName val="1пг"/>
      <sheetName val="июл"/>
      <sheetName val="7мес"/>
      <sheetName val="авг"/>
      <sheetName val="8мес"/>
      <sheetName val="сент"/>
      <sheetName val="3кв"/>
      <sheetName val="9мес"/>
      <sheetName val="окт"/>
      <sheetName val="10мес"/>
      <sheetName val="ноя"/>
      <sheetName val="11мес"/>
      <sheetName val="дек"/>
      <sheetName val="4кв"/>
      <sheetName val="г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172233.30500000002</v>
          </cell>
        </row>
        <row r="10">
          <cell r="D10">
            <v>157.56100000000001</v>
          </cell>
        </row>
        <row r="12">
          <cell r="D12">
            <v>14757.367999999999</v>
          </cell>
          <cell r="F12">
            <v>31632.038</v>
          </cell>
          <cell r="G12">
            <v>75548.577000000019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C3">
            <v>116677.976</v>
          </cell>
        </row>
        <row r="12">
          <cell r="D12">
            <v>12643.594999999998</v>
          </cell>
          <cell r="F12">
            <v>21492.288999999997</v>
          </cell>
          <cell r="G12">
            <v>59127.902000000002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C3">
            <v>114958.273</v>
          </cell>
        </row>
        <row r="12">
          <cell r="D12">
            <v>13964.011999999999</v>
          </cell>
          <cell r="F12">
            <v>20928.581000000002</v>
          </cell>
          <cell r="G12">
            <v>56994.972000000002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">
          <cell r="C3">
            <v>156780.61199999999</v>
          </cell>
        </row>
        <row r="12">
          <cell r="D12">
            <v>16622.607</v>
          </cell>
          <cell r="F12">
            <v>28695.142</v>
          </cell>
          <cell r="G12">
            <v>73130.92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="70" zoomScaleNormal="85" zoomScaleSheetLayoutView="115" workbookViewId="0">
      <selection activeCell="P45" sqref="P45"/>
    </sheetView>
  </sheetViews>
  <sheetFormatPr defaultRowHeight="12.75" x14ac:dyDescent="0.2"/>
  <cols>
    <col min="1" max="1" width="10.7109375" style="11" customWidth="1"/>
    <col min="2" max="2" width="13.7109375" style="20" customWidth="1"/>
    <col min="3" max="3" width="13.7109375" style="20" bestFit="1" customWidth="1"/>
    <col min="4" max="6" width="10.85546875" style="20" bestFit="1" customWidth="1"/>
    <col min="7" max="7" width="12.5703125" style="11" bestFit="1" customWidth="1"/>
    <col min="8" max="8" width="8.42578125" style="11" bestFit="1" customWidth="1"/>
    <col min="9" max="9" width="9.85546875" style="11" bestFit="1" customWidth="1"/>
    <col min="10" max="10" width="10.85546875" style="11" bestFit="1" customWidth="1"/>
    <col min="11" max="11" width="8.7109375" style="11" bestFit="1" customWidth="1"/>
    <col min="12" max="16384" width="9.140625" style="11"/>
  </cols>
  <sheetData>
    <row r="1" spans="1:15" s="1" customFormat="1" ht="30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5" s="2" customFormat="1" ht="45" customHeight="1" x14ac:dyDescent="0.2">
      <c r="A2" s="27" t="s">
        <v>1</v>
      </c>
      <c r="B2" s="37" t="s">
        <v>2</v>
      </c>
      <c r="C2" s="31" t="s">
        <v>3</v>
      </c>
      <c r="D2" s="32"/>
      <c r="E2" s="32"/>
      <c r="F2" s="33"/>
      <c r="G2" s="30" t="s">
        <v>4</v>
      </c>
      <c r="H2" s="30"/>
      <c r="I2" s="30"/>
      <c r="J2" s="30"/>
      <c r="K2" s="30"/>
    </row>
    <row r="3" spans="1:15" s="2" customFormat="1" x14ac:dyDescent="0.2">
      <c r="A3" s="28"/>
      <c r="B3" s="38"/>
      <c r="C3" s="40" t="s">
        <v>5</v>
      </c>
      <c r="D3" s="24" t="s">
        <v>6</v>
      </c>
      <c r="E3" s="25"/>
      <c r="F3" s="26"/>
      <c r="G3" s="40" t="s">
        <v>5</v>
      </c>
      <c r="H3" s="24" t="s">
        <v>6</v>
      </c>
      <c r="I3" s="25"/>
      <c r="J3" s="26"/>
      <c r="K3" s="34" t="s">
        <v>7</v>
      </c>
    </row>
    <row r="4" spans="1:15" s="2" customFormat="1" x14ac:dyDescent="0.2">
      <c r="A4" s="28"/>
      <c r="B4" s="39"/>
      <c r="C4" s="41"/>
      <c r="D4" s="3" t="s">
        <v>8</v>
      </c>
      <c r="E4" s="3" t="s">
        <v>9</v>
      </c>
      <c r="F4" s="3" t="s">
        <v>10</v>
      </c>
      <c r="G4" s="41"/>
      <c r="H4" s="3" t="s">
        <v>8</v>
      </c>
      <c r="I4" s="3" t="s">
        <v>9</v>
      </c>
      <c r="J4" s="3" t="s">
        <v>10</v>
      </c>
      <c r="K4" s="35"/>
    </row>
    <row r="5" spans="1:15" s="5" customFormat="1" ht="13.5" customHeight="1" x14ac:dyDescent="0.2">
      <c r="A5" s="29"/>
      <c r="B5" s="4" t="s">
        <v>11</v>
      </c>
      <c r="C5" s="4" t="s">
        <v>11</v>
      </c>
      <c r="D5" s="4" t="s">
        <v>11</v>
      </c>
      <c r="E5" s="4" t="s">
        <v>11</v>
      </c>
      <c r="F5" s="4" t="s">
        <v>11</v>
      </c>
      <c r="G5" s="4" t="s">
        <v>11</v>
      </c>
      <c r="H5" s="4" t="s">
        <v>11</v>
      </c>
      <c r="I5" s="4" t="s">
        <v>11</v>
      </c>
      <c r="J5" s="4" t="s">
        <v>11</v>
      </c>
      <c r="K5" s="36"/>
    </row>
    <row r="6" spans="1:15" ht="15" customHeight="1" x14ac:dyDescent="0.2">
      <c r="A6" s="6" t="s">
        <v>12</v>
      </c>
      <c r="B6" s="7">
        <f>'[1]1кв'!$C$3</f>
        <v>172233.30500000002</v>
      </c>
      <c r="C6" s="7">
        <f>SUM(D6:F6)</f>
        <v>121937.98300000002</v>
      </c>
      <c r="D6" s="8">
        <f>'[1]1кв'!$D$12</f>
        <v>14757.367999999999</v>
      </c>
      <c r="E6" s="8">
        <f>'[1]1кв'!$F$12</f>
        <v>31632.038</v>
      </c>
      <c r="F6" s="8">
        <f>'[1]1кв'!$G$12</f>
        <v>75548.577000000019</v>
      </c>
      <c r="G6" s="7">
        <f>SUM(H6:J6)</f>
        <v>50295.321999999993</v>
      </c>
      <c r="H6" s="9">
        <f>'[1]1кв'!$D$10</f>
        <v>157.56100000000001</v>
      </c>
      <c r="I6" s="9">
        <v>6254.5349999999999</v>
      </c>
      <c r="J6" s="9">
        <v>43883.225999999995</v>
      </c>
      <c r="K6" s="10">
        <f>G6/B6</f>
        <v>0.29201856168294504</v>
      </c>
    </row>
    <row r="7" spans="1:15" ht="15" customHeight="1" x14ac:dyDescent="0.2">
      <c r="A7" s="6" t="s">
        <v>13</v>
      </c>
      <c r="B7" s="7">
        <f>'[1]2кв'!$C$3</f>
        <v>116677.976</v>
      </c>
      <c r="C7" s="7">
        <f>SUM(D7:F7)</f>
        <v>93263.785999999993</v>
      </c>
      <c r="D7" s="8">
        <f>'[1]2кв'!$D$12</f>
        <v>12643.594999999998</v>
      </c>
      <c r="E7" s="8">
        <f>'[1]2кв'!$F$12</f>
        <v>21492.288999999997</v>
      </c>
      <c r="F7" s="8">
        <f>'[1]2кв'!$G$12</f>
        <v>59127.902000000002</v>
      </c>
      <c r="G7" s="7">
        <f>SUM(H7:J7)</f>
        <v>23414.190000000024</v>
      </c>
      <c r="H7" s="9">
        <v>125.336</v>
      </c>
      <c r="I7" s="9">
        <v>4241.8670000000002</v>
      </c>
      <c r="J7" s="9">
        <v>19046.987000000023</v>
      </c>
      <c r="K7" s="10">
        <f>G7/B7</f>
        <v>0.20067360441699833</v>
      </c>
    </row>
    <row r="8" spans="1:15" ht="15" customHeight="1" x14ac:dyDescent="0.2">
      <c r="A8" s="6" t="s">
        <v>14</v>
      </c>
      <c r="B8" s="7">
        <f>'[1]3кв'!$C$3</f>
        <v>114958.273</v>
      </c>
      <c r="C8" s="7">
        <f>SUM(D8:F8)</f>
        <v>91887.565000000002</v>
      </c>
      <c r="D8" s="8">
        <f>'[1]3кв'!$D$12</f>
        <v>13964.011999999999</v>
      </c>
      <c r="E8" s="8">
        <f>'[1]3кв'!$F$12</f>
        <v>20928.581000000002</v>
      </c>
      <c r="F8" s="8">
        <f>'[1]3кв'!$G$12</f>
        <v>56994.972000000002</v>
      </c>
      <c r="G8" s="7">
        <f>SUM(H8:J8)</f>
        <v>23070.708000000006</v>
      </c>
      <c r="H8" s="9">
        <v>135.203</v>
      </c>
      <c r="I8" s="9">
        <v>4181.79</v>
      </c>
      <c r="J8" s="9">
        <v>18753.715000000004</v>
      </c>
      <c r="K8" s="10">
        <f>G8/B8</f>
        <v>0.20068767038628013</v>
      </c>
    </row>
    <row r="9" spans="1:15" ht="15" customHeight="1" x14ac:dyDescent="0.2">
      <c r="A9" s="6" t="s">
        <v>15</v>
      </c>
      <c r="B9" s="7">
        <f>'[1]4кв'!$C$3</f>
        <v>156780.61199999999</v>
      </c>
      <c r="C9" s="7">
        <f>SUM(D9:F9)</f>
        <v>118448.66899999999</v>
      </c>
      <c r="D9" s="8">
        <f>'[1]4кв'!$D$12</f>
        <v>16622.607</v>
      </c>
      <c r="E9" s="8">
        <f>'[1]4кв'!$F$12</f>
        <v>28695.142</v>
      </c>
      <c r="F9" s="8">
        <f>'[1]4кв'!$G$12</f>
        <v>73130.92</v>
      </c>
      <c r="G9" s="7">
        <f>SUM(H9:J9)</f>
        <v>38331.942999999999</v>
      </c>
      <c r="H9" s="9">
        <v>137.23500000000001</v>
      </c>
      <c r="I9" s="9">
        <v>5694.4269999999997</v>
      </c>
      <c r="J9" s="9">
        <v>32500.281000000003</v>
      </c>
      <c r="K9" s="10">
        <f>G9/B9</f>
        <v>0.24449415339697744</v>
      </c>
    </row>
    <row r="10" spans="1:15" s="18" customFormat="1" ht="19.5" customHeight="1" x14ac:dyDescent="0.2">
      <c r="A10" s="12" t="s">
        <v>16</v>
      </c>
      <c r="B10" s="13">
        <f t="shared" ref="B10:J10" si="0">SUM(B6:B9)</f>
        <v>560650.16599999997</v>
      </c>
      <c r="C10" s="13">
        <f t="shared" si="0"/>
        <v>425538.00300000003</v>
      </c>
      <c r="D10" s="14">
        <f t="shared" si="0"/>
        <v>57987.581999999995</v>
      </c>
      <c r="E10" s="14">
        <f t="shared" si="0"/>
        <v>102748.04999999999</v>
      </c>
      <c r="F10" s="14">
        <f t="shared" si="0"/>
        <v>264802.37100000004</v>
      </c>
      <c r="G10" s="15">
        <f t="shared" si="0"/>
        <v>135112.16300000003</v>
      </c>
      <c r="H10" s="16">
        <f t="shared" si="0"/>
        <v>555.33500000000004</v>
      </c>
      <c r="I10" s="16">
        <f t="shared" si="0"/>
        <v>20372.618999999999</v>
      </c>
      <c r="J10" s="16">
        <f t="shared" si="0"/>
        <v>114184.20900000002</v>
      </c>
      <c r="K10" s="17">
        <f>G10/B10</f>
        <v>0.2409919254353704</v>
      </c>
      <c r="L10" s="11"/>
      <c r="M10" s="11"/>
      <c r="N10" s="11"/>
    </row>
    <row r="11" spans="1:15" ht="14.25" x14ac:dyDescent="0.2">
      <c r="A11" s="19" t="s">
        <v>17</v>
      </c>
      <c r="O11" s="21"/>
    </row>
    <row r="38" spans="1:3" x14ac:dyDescent="0.2">
      <c r="A38" s="22"/>
    </row>
    <row r="39" spans="1:3" x14ac:dyDescent="0.2">
      <c r="A39" s="22"/>
    </row>
    <row r="45" spans="1:3" x14ac:dyDescent="0.2">
      <c r="A45" s="11" t="s">
        <v>18</v>
      </c>
      <c r="C45" s="20" t="s">
        <v>19</v>
      </c>
    </row>
  </sheetData>
  <mergeCells count="10">
    <mergeCell ref="A1:K1"/>
    <mergeCell ref="D3:F3"/>
    <mergeCell ref="H3:J3"/>
    <mergeCell ref="A2:A5"/>
    <mergeCell ref="G2:K2"/>
    <mergeCell ref="C2:F2"/>
    <mergeCell ref="K3:K5"/>
    <mergeCell ref="B2:B4"/>
    <mergeCell ref="C3:C4"/>
    <mergeCell ref="G3:G4"/>
  </mergeCells>
  <phoneticPr fontId="2" type="noConversion"/>
  <printOptions horizontalCentered="1"/>
  <pageMargins left="0.19685039370078741" right="0.15748031496062992" top="0.27559055118110237" bottom="0.27559055118110237" header="0.19685039370078741" footer="0.19685039370078741"/>
  <pageSetup paperSize="9" scale="83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2011</vt:lpstr>
      <vt:lpstr>Лист1</vt:lpstr>
      <vt:lpstr>Лист2</vt:lpstr>
      <vt:lpstr>Лист3</vt:lpstr>
      <vt:lpstr>'2011'!Заголовки_для_печати</vt:lpstr>
      <vt:lpstr>'2011'!Область_печати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rogov_dv</dc:creator>
  <cp:lastModifiedBy>Сайгушев Вячеслав Анатольевич</cp:lastModifiedBy>
  <dcterms:created xsi:type="dcterms:W3CDTF">2012-03-11T06:48:28Z</dcterms:created>
  <dcterms:modified xsi:type="dcterms:W3CDTF">2012-03-11T07:05:23Z</dcterms:modified>
</cp:coreProperties>
</file>