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РЭ -\для САЙТА\2019\"/>
    </mc:Choice>
  </mc:AlternateContent>
  <xr:revisionPtr revIDLastSave="0" documentId="13_ncr:1_{B50B7054-6D09-448F-8718-BF7A936CA9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договорам оказани за 2019г  " sheetId="5" r:id="rId1"/>
  </sheets>
  <externalReferences>
    <externalReference r:id="rId2"/>
    <externalReference r:id="rId3"/>
  </externalReferences>
  <definedNames>
    <definedName name="_xlnm.Print_Area" localSheetId="0">'По договорам оказани за 2019г  '!$A$1:$Q$14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5" l="1"/>
  <c r="M13" i="5"/>
  <c r="M12" i="5"/>
  <c r="M11" i="5"/>
  <c r="M10" i="5"/>
  <c r="M9" i="5"/>
  <c r="M8" i="5"/>
  <c r="M14" i="5"/>
  <c r="O5" i="5"/>
  <c r="P5" i="5"/>
  <c r="Q5" i="5"/>
  <c r="N5" i="5"/>
  <c r="L10" i="5"/>
  <c r="K10" i="5"/>
  <c r="J10" i="5"/>
  <c r="I10" i="5"/>
  <c r="H10" i="5"/>
  <c r="G10" i="5"/>
  <c r="F10" i="5"/>
  <c r="E10" i="5"/>
  <c r="D10" i="5"/>
  <c r="C10" i="5"/>
  <c r="K14" i="5" l="1"/>
  <c r="H14" i="5" s="1"/>
  <c r="L11" i="5"/>
  <c r="K11" i="5"/>
  <c r="J11" i="5"/>
  <c r="I11" i="5"/>
  <c r="G11" i="5"/>
  <c r="F11" i="5"/>
  <c r="E11" i="5"/>
  <c r="D11" i="5"/>
  <c r="L7" i="5"/>
  <c r="K7" i="5"/>
  <c r="J7" i="5"/>
  <c r="I7" i="5"/>
  <c r="G7" i="5"/>
  <c r="F7" i="5"/>
  <c r="E7" i="5"/>
  <c r="D7" i="5"/>
  <c r="J5" i="5"/>
  <c r="I5" i="5"/>
  <c r="E5" i="5"/>
  <c r="D5" i="5"/>
  <c r="G5" i="5"/>
  <c r="H3" i="5"/>
  <c r="C3" i="5"/>
  <c r="H7" i="5" l="1"/>
  <c r="L5" i="5"/>
  <c r="H11" i="5"/>
  <c r="F5" i="5"/>
  <c r="C5" i="5" s="1"/>
  <c r="C7" i="5"/>
  <c r="C11" i="5"/>
  <c r="K13" i="5"/>
  <c r="H13" i="5" s="1"/>
  <c r="M5" i="5" l="1"/>
  <c r="K12" i="5"/>
  <c r="H12" i="5" l="1"/>
  <c r="K5" i="5"/>
  <c r="H5" i="5" s="1"/>
</calcChain>
</file>

<file path=xl/sharedStrings.xml><?xml version="1.0" encoding="utf-8"?>
<sst xmlns="http://schemas.openxmlformats.org/spreadsheetml/2006/main" count="38" uniqueCount="29">
  <si>
    <t>Показатели</t>
  </si>
  <si>
    <t>ВН</t>
  </si>
  <si>
    <t>СН1</t>
  </si>
  <si>
    <t>СН11</t>
  </si>
  <si>
    <t>НН</t>
  </si>
  <si>
    <t>тыс. кВтч</t>
  </si>
  <si>
    <t>№ п/п</t>
  </si>
  <si>
    <t>Всего</t>
  </si>
  <si>
    <t>1.1.</t>
  </si>
  <si>
    <t>1.2.</t>
  </si>
  <si>
    <t>1.3.</t>
  </si>
  <si>
    <t xml:space="preserve">ОАО "Ульяновскэнерго", всего </t>
  </si>
  <si>
    <t>ООО "СЭСНа"</t>
  </si>
  <si>
    <t>Потребители на прямых договорах</t>
  </si>
  <si>
    <t>ООО "ПрофСервисТрейд"</t>
  </si>
  <si>
    <t>Период регулирования, 2019</t>
  </si>
  <si>
    <t>Об объеме переданной электроэнергии по договорам об оказания услуг по передаче электроэнергии потребителям АО "УСК" по диапазонам напряжения за 2019 год</t>
  </si>
  <si>
    <t>ООО "МагнитЭнерго"</t>
  </si>
  <si>
    <t>ООО "СЭСК"</t>
  </si>
  <si>
    <t>ОАО "МРСК Волги"</t>
  </si>
  <si>
    <t>Переток в ТСО</t>
  </si>
  <si>
    <t>142.</t>
  </si>
  <si>
    <t>1.5.</t>
  </si>
  <si>
    <t>1.6.</t>
  </si>
  <si>
    <t>1.7.</t>
  </si>
  <si>
    <t>1.8.</t>
  </si>
  <si>
    <t>Полезный отпуск электрической энергии потребителям</t>
  </si>
  <si>
    <t>в т.ч.:</t>
  </si>
  <si>
    <t>СН2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</si>
</sst>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"/>
    <numFmt numFmtId="166" formatCode="#,##0.000"/>
  </numFmts>
  <fonts count="8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4" fontId="2" fillId="4" borderId="0" xfId="1" applyNumberFormat="1" applyFont="1" applyFill="1" applyAlignment="1">
      <alignment vertical="center" wrapText="1"/>
    </xf>
    <xf numFmtId="0" fontId="2" fillId="4" borderId="0" xfId="1" applyFont="1" applyFill="1" applyAlignment="1">
      <alignment vertical="center" wrapText="1"/>
    </xf>
    <xf numFmtId="0" fontId="2" fillId="6" borderId="0" xfId="1" applyFont="1" applyFill="1" applyAlignment="1">
      <alignment vertical="center" wrapText="1"/>
    </xf>
    <xf numFmtId="165" fontId="2" fillId="5" borderId="0" xfId="1" applyNumberFormat="1" applyFont="1" applyFill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left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5" fillId="6" borderId="2" xfId="1" applyNumberFormat="1" applyFont="1" applyFill="1" applyBorder="1" applyAlignment="1">
      <alignment horizontal="center" vertical="center" wrapText="1"/>
    </xf>
    <xf numFmtId="1" fontId="3" fillId="6" borderId="2" xfId="1" applyNumberFormat="1" applyFont="1" applyFill="1" applyBorder="1" applyAlignment="1">
      <alignment horizontal="center" vertical="center" wrapText="1"/>
    </xf>
    <xf numFmtId="166" fontId="3" fillId="5" borderId="2" xfId="1" applyNumberFormat="1" applyFont="1" applyFill="1" applyBorder="1" applyAlignment="1">
      <alignment horizontal="center" vertical="center" wrapText="1"/>
    </xf>
    <xf numFmtId="166" fontId="3" fillId="6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center" wrapText="1"/>
    </xf>
    <xf numFmtId="166" fontId="6" fillId="5" borderId="2" xfId="1" applyNumberFormat="1" applyFont="1" applyFill="1" applyBorder="1" applyAlignment="1">
      <alignment horizontal="center" vertical="center" wrapText="1"/>
    </xf>
    <xf numFmtId="1" fontId="7" fillId="5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FDF19863-0611-4ECE-9313-8BC243452943}"/>
    <cellStyle name="Процентный 2" xfId="2" xr:uid="{78DDD9E5-21CE-41E9-B609-CF16747B7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&#1058;&#1072;&#1073;&#1083;&#1080;&#1094;&#1099;%202015%20&#1087;&#1086;%2020-&#11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%20&#1044;&#1084;&#1080;&#1090;&#1088;&#1080;&#1077;&#1074;&#1085;&#1072;\Desktop\&#1052;&#1086;&#1080;%20&#1076;&#1086;&#1082;&#1091;&#1084;&#1077;&#1085;&#1090;&#1099;\&#1057;&#1080;&#1084;&#1073;&#1080;&#1088;&#1089;&#1082;&#1089;&#1077;&#1090;&#1100;&#1089;&#1077;&#1088;&#1074;&#1080;&#1089;\2017%20&#1075;&#1086;&#1076;\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. о р. цен 1"/>
      <sheetName val="Пр. л.2"/>
      <sheetName val="Пр. л.3"/>
      <sheetName val="пр.4"/>
      <sheetName val="1.3"/>
      <sheetName val="1.4"/>
      <sheetName val="1.5"/>
      <sheetName val="1.6"/>
      <sheetName val="1.12"/>
      <sheetName val="1.15 "/>
      <sheetName val="1.16"/>
      <sheetName val="1.17"/>
      <sheetName val="1.17.1"/>
      <sheetName val="1.18.2"/>
      <sheetName val="1.20"/>
      <sheetName val="1.20.4"/>
      <sheetName val="1.21.3"/>
      <sheetName val="1.24"/>
      <sheetName val="1.25"/>
      <sheetName val="1.27"/>
      <sheetName val="1.30"/>
      <sheetName val="Дифф. тарифы 2015"/>
      <sheetName val="П1.25"/>
    </sheetNames>
    <sheetDataSet>
      <sheetData sheetId="0"/>
      <sheetData sheetId="1"/>
      <sheetData sheetId="2"/>
      <sheetData sheetId="3"/>
      <sheetData sheetId="4">
        <row r="5">
          <cell r="D5" t="str">
            <v>Факт, 2013</v>
          </cell>
          <cell r="I5" t="str">
            <v>Базовый период, 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D13">
            <v>0</v>
          </cell>
          <cell r="E13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A5B5-DA89-4D20-B403-280DCBC53A99}">
  <dimension ref="A1:R14"/>
  <sheetViews>
    <sheetView tabSelected="1" view="pageBreakPreview" zoomScaleNormal="100" zoomScaleSheetLayoutView="100" workbookViewId="0">
      <selection activeCell="B5" sqref="B5"/>
    </sheetView>
  </sheetViews>
  <sheetFormatPr defaultRowHeight="15.75" x14ac:dyDescent="0.2"/>
  <cols>
    <col min="1" max="1" width="6" style="4" customWidth="1"/>
    <col min="2" max="2" width="46.85546875" style="4" customWidth="1"/>
    <col min="3" max="7" width="6.28515625" style="4" hidden="1" customWidth="1"/>
    <col min="8" max="12" width="10.28515625" style="4" hidden="1" customWidth="1"/>
    <col min="13" max="17" width="18.85546875" style="4" customWidth="1"/>
    <col min="18" max="18" width="12.42578125" style="4" customWidth="1"/>
    <col min="19" max="19" width="11.5703125" style="4" bestFit="1" customWidth="1"/>
    <col min="20" max="20" width="12.5703125" style="4" bestFit="1" customWidth="1"/>
    <col min="21" max="256" width="9.140625" style="4"/>
    <col min="257" max="257" width="6" style="4" customWidth="1"/>
    <col min="258" max="258" width="46.85546875" style="4" customWidth="1"/>
    <col min="259" max="268" width="0" style="4" hidden="1" customWidth="1"/>
    <col min="269" max="273" width="18.85546875" style="4" customWidth="1"/>
    <col min="274" max="274" width="12.42578125" style="4" customWidth="1"/>
    <col min="275" max="275" width="11.5703125" style="4" bestFit="1" customWidth="1"/>
    <col min="276" max="512" width="9.140625" style="4"/>
    <col min="513" max="513" width="6" style="4" customWidth="1"/>
    <col min="514" max="514" width="46.85546875" style="4" customWidth="1"/>
    <col min="515" max="524" width="0" style="4" hidden="1" customWidth="1"/>
    <col min="525" max="529" width="18.85546875" style="4" customWidth="1"/>
    <col min="530" max="530" width="12.42578125" style="4" customWidth="1"/>
    <col min="531" max="531" width="11.5703125" style="4" bestFit="1" customWidth="1"/>
    <col min="532" max="768" width="9.140625" style="4"/>
    <col min="769" max="769" width="6" style="4" customWidth="1"/>
    <col min="770" max="770" width="46.85546875" style="4" customWidth="1"/>
    <col min="771" max="780" width="0" style="4" hidden="1" customWidth="1"/>
    <col min="781" max="785" width="18.85546875" style="4" customWidth="1"/>
    <col min="786" max="786" width="12.42578125" style="4" customWidth="1"/>
    <col min="787" max="787" width="11.5703125" style="4" bestFit="1" customWidth="1"/>
    <col min="788" max="1024" width="9.140625" style="4"/>
    <col min="1025" max="1025" width="6" style="4" customWidth="1"/>
    <col min="1026" max="1026" width="46.85546875" style="4" customWidth="1"/>
    <col min="1027" max="1036" width="0" style="4" hidden="1" customWidth="1"/>
    <col min="1037" max="1041" width="18.85546875" style="4" customWidth="1"/>
    <col min="1042" max="1042" width="12.42578125" style="4" customWidth="1"/>
    <col min="1043" max="1043" width="11.5703125" style="4" bestFit="1" customWidth="1"/>
    <col min="1044" max="1280" width="9.140625" style="4"/>
    <col min="1281" max="1281" width="6" style="4" customWidth="1"/>
    <col min="1282" max="1282" width="46.85546875" style="4" customWidth="1"/>
    <col min="1283" max="1292" width="0" style="4" hidden="1" customWidth="1"/>
    <col min="1293" max="1297" width="18.85546875" style="4" customWidth="1"/>
    <col min="1298" max="1298" width="12.42578125" style="4" customWidth="1"/>
    <col min="1299" max="1299" width="11.5703125" style="4" bestFit="1" customWidth="1"/>
    <col min="1300" max="1536" width="9.140625" style="4"/>
    <col min="1537" max="1537" width="6" style="4" customWidth="1"/>
    <col min="1538" max="1538" width="46.85546875" style="4" customWidth="1"/>
    <col min="1539" max="1548" width="0" style="4" hidden="1" customWidth="1"/>
    <col min="1549" max="1553" width="18.85546875" style="4" customWidth="1"/>
    <col min="1554" max="1554" width="12.42578125" style="4" customWidth="1"/>
    <col min="1555" max="1555" width="11.5703125" style="4" bestFit="1" customWidth="1"/>
    <col min="1556" max="1792" width="9.140625" style="4"/>
    <col min="1793" max="1793" width="6" style="4" customWidth="1"/>
    <col min="1794" max="1794" width="46.85546875" style="4" customWidth="1"/>
    <col min="1795" max="1804" width="0" style="4" hidden="1" customWidth="1"/>
    <col min="1805" max="1809" width="18.85546875" style="4" customWidth="1"/>
    <col min="1810" max="1810" width="12.42578125" style="4" customWidth="1"/>
    <col min="1811" max="1811" width="11.5703125" style="4" bestFit="1" customWidth="1"/>
    <col min="1812" max="2048" width="9.140625" style="4"/>
    <col min="2049" max="2049" width="6" style="4" customWidth="1"/>
    <col min="2050" max="2050" width="46.85546875" style="4" customWidth="1"/>
    <col min="2051" max="2060" width="0" style="4" hidden="1" customWidth="1"/>
    <col min="2061" max="2065" width="18.85546875" style="4" customWidth="1"/>
    <col min="2066" max="2066" width="12.42578125" style="4" customWidth="1"/>
    <col min="2067" max="2067" width="11.5703125" style="4" bestFit="1" customWidth="1"/>
    <col min="2068" max="2304" width="9.140625" style="4"/>
    <col min="2305" max="2305" width="6" style="4" customWidth="1"/>
    <col min="2306" max="2306" width="46.85546875" style="4" customWidth="1"/>
    <col min="2307" max="2316" width="0" style="4" hidden="1" customWidth="1"/>
    <col min="2317" max="2321" width="18.85546875" style="4" customWidth="1"/>
    <col min="2322" max="2322" width="12.42578125" style="4" customWidth="1"/>
    <col min="2323" max="2323" width="11.5703125" style="4" bestFit="1" customWidth="1"/>
    <col min="2324" max="2560" width="9.140625" style="4"/>
    <col min="2561" max="2561" width="6" style="4" customWidth="1"/>
    <col min="2562" max="2562" width="46.85546875" style="4" customWidth="1"/>
    <col min="2563" max="2572" width="0" style="4" hidden="1" customWidth="1"/>
    <col min="2573" max="2577" width="18.85546875" style="4" customWidth="1"/>
    <col min="2578" max="2578" width="12.42578125" style="4" customWidth="1"/>
    <col min="2579" max="2579" width="11.5703125" style="4" bestFit="1" customWidth="1"/>
    <col min="2580" max="2816" width="9.140625" style="4"/>
    <col min="2817" max="2817" width="6" style="4" customWidth="1"/>
    <col min="2818" max="2818" width="46.85546875" style="4" customWidth="1"/>
    <col min="2819" max="2828" width="0" style="4" hidden="1" customWidth="1"/>
    <col min="2829" max="2833" width="18.85546875" style="4" customWidth="1"/>
    <col min="2834" max="2834" width="12.42578125" style="4" customWidth="1"/>
    <col min="2835" max="2835" width="11.5703125" style="4" bestFit="1" customWidth="1"/>
    <col min="2836" max="3072" width="9.140625" style="4"/>
    <col min="3073" max="3073" width="6" style="4" customWidth="1"/>
    <col min="3074" max="3074" width="46.85546875" style="4" customWidth="1"/>
    <col min="3075" max="3084" width="0" style="4" hidden="1" customWidth="1"/>
    <col min="3085" max="3089" width="18.85546875" style="4" customWidth="1"/>
    <col min="3090" max="3090" width="12.42578125" style="4" customWidth="1"/>
    <col min="3091" max="3091" width="11.5703125" style="4" bestFit="1" customWidth="1"/>
    <col min="3092" max="3328" width="9.140625" style="4"/>
    <col min="3329" max="3329" width="6" style="4" customWidth="1"/>
    <col min="3330" max="3330" width="46.85546875" style="4" customWidth="1"/>
    <col min="3331" max="3340" width="0" style="4" hidden="1" customWidth="1"/>
    <col min="3341" max="3345" width="18.85546875" style="4" customWidth="1"/>
    <col min="3346" max="3346" width="12.42578125" style="4" customWidth="1"/>
    <col min="3347" max="3347" width="11.5703125" style="4" bestFit="1" customWidth="1"/>
    <col min="3348" max="3584" width="9.140625" style="4"/>
    <col min="3585" max="3585" width="6" style="4" customWidth="1"/>
    <col min="3586" max="3586" width="46.85546875" style="4" customWidth="1"/>
    <col min="3587" max="3596" width="0" style="4" hidden="1" customWidth="1"/>
    <col min="3597" max="3601" width="18.85546875" style="4" customWidth="1"/>
    <col min="3602" max="3602" width="12.42578125" style="4" customWidth="1"/>
    <col min="3603" max="3603" width="11.5703125" style="4" bestFit="1" customWidth="1"/>
    <col min="3604" max="3840" width="9.140625" style="4"/>
    <col min="3841" max="3841" width="6" style="4" customWidth="1"/>
    <col min="3842" max="3842" width="46.85546875" style="4" customWidth="1"/>
    <col min="3843" max="3852" width="0" style="4" hidden="1" customWidth="1"/>
    <col min="3853" max="3857" width="18.85546875" style="4" customWidth="1"/>
    <col min="3858" max="3858" width="12.42578125" style="4" customWidth="1"/>
    <col min="3859" max="3859" width="11.5703125" style="4" bestFit="1" customWidth="1"/>
    <col min="3860" max="4096" width="9.140625" style="4"/>
    <col min="4097" max="4097" width="6" style="4" customWidth="1"/>
    <col min="4098" max="4098" width="46.85546875" style="4" customWidth="1"/>
    <col min="4099" max="4108" width="0" style="4" hidden="1" customWidth="1"/>
    <col min="4109" max="4113" width="18.85546875" style="4" customWidth="1"/>
    <col min="4114" max="4114" width="12.42578125" style="4" customWidth="1"/>
    <col min="4115" max="4115" width="11.5703125" style="4" bestFit="1" customWidth="1"/>
    <col min="4116" max="4352" width="9.140625" style="4"/>
    <col min="4353" max="4353" width="6" style="4" customWidth="1"/>
    <col min="4354" max="4354" width="46.85546875" style="4" customWidth="1"/>
    <col min="4355" max="4364" width="0" style="4" hidden="1" customWidth="1"/>
    <col min="4365" max="4369" width="18.85546875" style="4" customWidth="1"/>
    <col min="4370" max="4370" width="12.42578125" style="4" customWidth="1"/>
    <col min="4371" max="4371" width="11.5703125" style="4" bestFit="1" customWidth="1"/>
    <col min="4372" max="4608" width="9.140625" style="4"/>
    <col min="4609" max="4609" width="6" style="4" customWidth="1"/>
    <col min="4610" max="4610" width="46.85546875" style="4" customWidth="1"/>
    <col min="4611" max="4620" width="0" style="4" hidden="1" customWidth="1"/>
    <col min="4621" max="4625" width="18.85546875" style="4" customWidth="1"/>
    <col min="4626" max="4626" width="12.42578125" style="4" customWidth="1"/>
    <col min="4627" max="4627" width="11.5703125" style="4" bestFit="1" customWidth="1"/>
    <col min="4628" max="4864" width="9.140625" style="4"/>
    <col min="4865" max="4865" width="6" style="4" customWidth="1"/>
    <col min="4866" max="4866" width="46.85546875" style="4" customWidth="1"/>
    <col min="4867" max="4876" width="0" style="4" hidden="1" customWidth="1"/>
    <col min="4877" max="4881" width="18.85546875" style="4" customWidth="1"/>
    <col min="4882" max="4882" width="12.42578125" style="4" customWidth="1"/>
    <col min="4883" max="4883" width="11.5703125" style="4" bestFit="1" customWidth="1"/>
    <col min="4884" max="5120" width="9.140625" style="4"/>
    <col min="5121" max="5121" width="6" style="4" customWidth="1"/>
    <col min="5122" max="5122" width="46.85546875" style="4" customWidth="1"/>
    <col min="5123" max="5132" width="0" style="4" hidden="1" customWidth="1"/>
    <col min="5133" max="5137" width="18.85546875" style="4" customWidth="1"/>
    <col min="5138" max="5138" width="12.42578125" style="4" customWidth="1"/>
    <col min="5139" max="5139" width="11.5703125" style="4" bestFit="1" customWidth="1"/>
    <col min="5140" max="5376" width="9.140625" style="4"/>
    <col min="5377" max="5377" width="6" style="4" customWidth="1"/>
    <col min="5378" max="5378" width="46.85546875" style="4" customWidth="1"/>
    <col min="5379" max="5388" width="0" style="4" hidden="1" customWidth="1"/>
    <col min="5389" max="5393" width="18.85546875" style="4" customWidth="1"/>
    <col min="5394" max="5394" width="12.42578125" style="4" customWidth="1"/>
    <col min="5395" max="5395" width="11.5703125" style="4" bestFit="1" customWidth="1"/>
    <col min="5396" max="5632" width="9.140625" style="4"/>
    <col min="5633" max="5633" width="6" style="4" customWidth="1"/>
    <col min="5634" max="5634" width="46.85546875" style="4" customWidth="1"/>
    <col min="5635" max="5644" width="0" style="4" hidden="1" customWidth="1"/>
    <col min="5645" max="5649" width="18.85546875" style="4" customWidth="1"/>
    <col min="5650" max="5650" width="12.42578125" style="4" customWidth="1"/>
    <col min="5651" max="5651" width="11.5703125" style="4" bestFit="1" customWidth="1"/>
    <col min="5652" max="5888" width="9.140625" style="4"/>
    <col min="5889" max="5889" width="6" style="4" customWidth="1"/>
    <col min="5890" max="5890" width="46.85546875" style="4" customWidth="1"/>
    <col min="5891" max="5900" width="0" style="4" hidden="1" customWidth="1"/>
    <col min="5901" max="5905" width="18.85546875" style="4" customWidth="1"/>
    <col min="5906" max="5906" width="12.42578125" style="4" customWidth="1"/>
    <col min="5907" max="5907" width="11.5703125" style="4" bestFit="1" customWidth="1"/>
    <col min="5908" max="6144" width="9.140625" style="4"/>
    <col min="6145" max="6145" width="6" style="4" customWidth="1"/>
    <col min="6146" max="6146" width="46.85546875" style="4" customWidth="1"/>
    <col min="6147" max="6156" width="0" style="4" hidden="1" customWidth="1"/>
    <col min="6157" max="6161" width="18.85546875" style="4" customWidth="1"/>
    <col min="6162" max="6162" width="12.42578125" style="4" customWidth="1"/>
    <col min="6163" max="6163" width="11.5703125" style="4" bestFit="1" customWidth="1"/>
    <col min="6164" max="6400" width="9.140625" style="4"/>
    <col min="6401" max="6401" width="6" style="4" customWidth="1"/>
    <col min="6402" max="6402" width="46.85546875" style="4" customWidth="1"/>
    <col min="6403" max="6412" width="0" style="4" hidden="1" customWidth="1"/>
    <col min="6413" max="6417" width="18.85546875" style="4" customWidth="1"/>
    <col min="6418" max="6418" width="12.42578125" style="4" customWidth="1"/>
    <col min="6419" max="6419" width="11.5703125" style="4" bestFit="1" customWidth="1"/>
    <col min="6420" max="6656" width="9.140625" style="4"/>
    <col min="6657" max="6657" width="6" style="4" customWidth="1"/>
    <col min="6658" max="6658" width="46.85546875" style="4" customWidth="1"/>
    <col min="6659" max="6668" width="0" style="4" hidden="1" customWidth="1"/>
    <col min="6669" max="6673" width="18.85546875" style="4" customWidth="1"/>
    <col min="6674" max="6674" width="12.42578125" style="4" customWidth="1"/>
    <col min="6675" max="6675" width="11.5703125" style="4" bestFit="1" customWidth="1"/>
    <col min="6676" max="6912" width="9.140625" style="4"/>
    <col min="6913" max="6913" width="6" style="4" customWidth="1"/>
    <col min="6914" max="6914" width="46.85546875" style="4" customWidth="1"/>
    <col min="6915" max="6924" width="0" style="4" hidden="1" customWidth="1"/>
    <col min="6925" max="6929" width="18.85546875" style="4" customWidth="1"/>
    <col min="6930" max="6930" width="12.42578125" style="4" customWidth="1"/>
    <col min="6931" max="6931" width="11.5703125" style="4" bestFit="1" customWidth="1"/>
    <col min="6932" max="7168" width="9.140625" style="4"/>
    <col min="7169" max="7169" width="6" style="4" customWidth="1"/>
    <col min="7170" max="7170" width="46.85546875" style="4" customWidth="1"/>
    <col min="7171" max="7180" width="0" style="4" hidden="1" customWidth="1"/>
    <col min="7181" max="7185" width="18.85546875" style="4" customWidth="1"/>
    <col min="7186" max="7186" width="12.42578125" style="4" customWidth="1"/>
    <col min="7187" max="7187" width="11.5703125" style="4" bestFit="1" customWidth="1"/>
    <col min="7188" max="7424" width="9.140625" style="4"/>
    <col min="7425" max="7425" width="6" style="4" customWidth="1"/>
    <col min="7426" max="7426" width="46.85546875" style="4" customWidth="1"/>
    <col min="7427" max="7436" width="0" style="4" hidden="1" customWidth="1"/>
    <col min="7437" max="7441" width="18.85546875" style="4" customWidth="1"/>
    <col min="7442" max="7442" width="12.42578125" style="4" customWidth="1"/>
    <col min="7443" max="7443" width="11.5703125" style="4" bestFit="1" customWidth="1"/>
    <col min="7444" max="7680" width="9.140625" style="4"/>
    <col min="7681" max="7681" width="6" style="4" customWidth="1"/>
    <col min="7682" max="7682" width="46.85546875" style="4" customWidth="1"/>
    <col min="7683" max="7692" width="0" style="4" hidden="1" customWidth="1"/>
    <col min="7693" max="7697" width="18.85546875" style="4" customWidth="1"/>
    <col min="7698" max="7698" width="12.42578125" style="4" customWidth="1"/>
    <col min="7699" max="7699" width="11.5703125" style="4" bestFit="1" customWidth="1"/>
    <col min="7700" max="7936" width="9.140625" style="4"/>
    <col min="7937" max="7937" width="6" style="4" customWidth="1"/>
    <col min="7938" max="7938" width="46.85546875" style="4" customWidth="1"/>
    <col min="7939" max="7948" width="0" style="4" hidden="1" customWidth="1"/>
    <col min="7949" max="7953" width="18.85546875" style="4" customWidth="1"/>
    <col min="7954" max="7954" width="12.42578125" style="4" customWidth="1"/>
    <col min="7955" max="7955" width="11.5703125" style="4" bestFit="1" customWidth="1"/>
    <col min="7956" max="8192" width="9.140625" style="4"/>
    <col min="8193" max="8193" width="6" style="4" customWidth="1"/>
    <col min="8194" max="8194" width="46.85546875" style="4" customWidth="1"/>
    <col min="8195" max="8204" width="0" style="4" hidden="1" customWidth="1"/>
    <col min="8205" max="8209" width="18.85546875" style="4" customWidth="1"/>
    <col min="8210" max="8210" width="12.42578125" style="4" customWidth="1"/>
    <col min="8211" max="8211" width="11.5703125" style="4" bestFit="1" customWidth="1"/>
    <col min="8212" max="8448" width="9.140625" style="4"/>
    <col min="8449" max="8449" width="6" style="4" customWidth="1"/>
    <col min="8450" max="8450" width="46.85546875" style="4" customWidth="1"/>
    <col min="8451" max="8460" width="0" style="4" hidden="1" customWidth="1"/>
    <col min="8461" max="8465" width="18.85546875" style="4" customWidth="1"/>
    <col min="8466" max="8466" width="12.42578125" style="4" customWidth="1"/>
    <col min="8467" max="8467" width="11.5703125" style="4" bestFit="1" customWidth="1"/>
    <col min="8468" max="8704" width="9.140625" style="4"/>
    <col min="8705" max="8705" width="6" style="4" customWidth="1"/>
    <col min="8706" max="8706" width="46.85546875" style="4" customWidth="1"/>
    <col min="8707" max="8716" width="0" style="4" hidden="1" customWidth="1"/>
    <col min="8717" max="8721" width="18.85546875" style="4" customWidth="1"/>
    <col min="8722" max="8722" width="12.42578125" style="4" customWidth="1"/>
    <col min="8723" max="8723" width="11.5703125" style="4" bestFit="1" customWidth="1"/>
    <col min="8724" max="8960" width="9.140625" style="4"/>
    <col min="8961" max="8961" width="6" style="4" customWidth="1"/>
    <col min="8962" max="8962" width="46.85546875" style="4" customWidth="1"/>
    <col min="8963" max="8972" width="0" style="4" hidden="1" customWidth="1"/>
    <col min="8973" max="8977" width="18.85546875" style="4" customWidth="1"/>
    <col min="8978" max="8978" width="12.42578125" style="4" customWidth="1"/>
    <col min="8979" max="8979" width="11.5703125" style="4" bestFit="1" customWidth="1"/>
    <col min="8980" max="9216" width="9.140625" style="4"/>
    <col min="9217" max="9217" width="6" style="4" customWidth="1"/>
    <col min="9218" max="9218" width="46.85546875" style="4" customWidth="1"/>
    <col min="9219" max="9228" width="0" style="4" hidden="1" customWidth="1"/>
    <col min="9229" max="9233" width="18.85546875" style="4" customWidth="1"/>
    <col min="9234" max="9234" width="12.42578125" style="4" customWidth="1"/>
    <col min="9235" max="9235" width="11.5703125" style="4" bestFit="1" customWidth="1"/>
    <col min="9236" max="9472" width="9.140625" style="4"/>
    <col min="9473" max="9473" width="6" style="4" customWidth="1"/>
    <col min="9474" max="9474" width="46.85546875" style="4" customWidth="1"/>
    <col min="9475" max="9484" width="0" style="4" hidden="1" customWidth="1"/>
    <col min="9485" max="9489" width="18.85546875" style="4" customWidth="1"/>
    <col min="9490" max="9490" width="12.42578125" style="4" customWidth="1"/>
    <col min="9491" max="9491" width="11.5703125" style="4" bestFit="1" customWidth="1"/>
    <col min="9492" max="9728" width="9.140625" style="4"/>
    <col min="9729" max="9729" width="6" style="4" customWidth="1"/>
    <col min="9730" max="9730" width="46.85546875" style="4" customWidth="1"/>
    <col min="9731" max="9740" width="0" style="4" hidden="1" customWidth="1"/>
    <col min="9741" max="9745" width="18.85546875" style="4" customWidth="1"/>
    <col min="9746" max="9746" width="12.42578125" style="4" customWidth="1"/>
    <col min="9747" max="9747" width="11.5703125" style="4" bestFit="1" customWidth="1"/>
    <col min="9748" max="9984" width="9.140625" style="4"/>
    <col min="9985" max="9985" width="6" style="4" customWidth="1"/>
    <col min="9986" max="9986" width="46.85546875" style="4" customWidth="1"/>
    <col min="9987" max="9996" width="0" style="4" hidden="1" customWidth="1"/>
    <col min="9997" max="10001" width="18.85546875" style="4" customWidth="1"/>
    <col min="10002" max="10002" width="12.42578125" style="4" customWidth="1"/>
    <col min="10003" max="10003" width="11.5703125" style="4" bestFit="1" customWidth="1"/>
    <col min="10004" max="10240" width="9.140625" style="4"/>
    <col min="10241" max="10241" width="6" style="4" customWidth="1"/>
    <col min="10242" max="10242" width="46.85546875" style="4" customWidth="1"/>
    <col min="10243" max="10252" width="0" style="4" hidden="1" customWidth="1"/>
    <col min="10253" max="10257" width="18.85546875" style="4" customWidth="1"/>
    <col min="10258" max="10258" width="12.42578125" style="4" customWidth="1"/>
    <col min="10259" max="10259" width="11.5703125" style="4" bestFit="1" customWidth="1"/>
    <col min="10260" max="10496" width="9.140625" style="4"/>
    <col min="10497" max="10497" width="6" style="4" customWidth="1"/>
    <col min="10498" max="10498" width="46.85546875" style="4" customWidth="1"/>
    <col min="10499" max="10508" width="0" style="4" hidden="1" customWidth="1"/>
    <col min="10509" max="10513" width="18.85546875" style="4" customWidth="1"/>
    <col min="10514" max="10514" width="12.42578125" style="4" customWidth="1"/>
    <col min="10515" max="10515" width="11.5703125" style="4" bestFit="1" customWidth="1"/>
    <col min="10516" max="10752" width="9.140625" style="4"/>
    <col min="10753" max="10753" width="6" style="4" customWidth="1"/>
    <col min="10754" max="10754" width="46.85546875" style="4" customWidth="1"/>
    <col min="10755" max="10764" width="0" style="4" hidden="1" customWidth="1"/>
    <col min="10765" max="10769" width="18.85546875" style="4" customWidth="1"/>
    <col min="10770" max="10770" width="12.42578125" style="4" customWidth="1"/>
    <col min="10771" max="10771" width="11.5703125" style="4" bestFit="1" customWidth="1"/>
    <col min="10772" max="11008" width="9.140625" style="4"/>
    <col min="11009" max="11009" width="6" style="4" customWidth="1"/>
    <col min="11010" max="11010" width="46.85546875" style="4" customWidth="1"/>
    <col min="11011" max="11020" width="0" style="4" hidden="1" customWidth="1"/>
    <col min="11021" max="11025" width="18.85546875" style="4" customWidth="1"/>
    <col min="11026" max="11026" width="12.42578125" style="4" customWidth="1"/>
    <col min="11027" max="11027" width="11.5703125" style="4" bestFit="1" customWidth="1"/>
    <col min="11028" max="11264" width="9.140625" style="4"/>
    <col min="11265" max="11265" width="6" style="4" customWidth="1"/>
    <col min="11266" max="11266" width="46.85546875" style="4" customWidth="1"/>
    <col min="11267" max="11276" width="0" style="4" hidden="1" customWidth="1"/>
    <col min="11277" max="11281" width="18.85546875" style="4" customWidth="1"/>
    <col min="11282" max="11282" width="12.42578125" style="4" customWidth="1"/>
    <col min="11283" max="11283" width="11.5703125" style="4" bestFit="1" customWidth="1"/>
    <col min="11284" max="11520" width="9.140625" style="4"/>
    <col min="11521" max="11521" width="6" style="4" customWidth="1"/>
    <col min="11522" max="11522" width="46.85546875" style="4" customWidth="1"/>
    <col min="11523" max="11532" width="0" style="4" hidden="1" customWidth="1"/>
    <col min="11533" max="11537" width="18.85546875" style="4" customWidth="1"/>
    <col min="11538" max="11538" width="12.42578125" style="4" customWidth="1"/>
    <col min="11539" max="11539" width="11.5703125" style="4" bestFit="1" customWidth="1"/>
    <col min="11540" max="11776" width="9.140625" style="4"/>
    <col min="11777" max="11777" width="6" style="4" customWidth="1"/>
    <col min="11778" max="11778" width="46.85546875" style="4" customWidth="1"/>
    <col min="11779" max="11788" width="0" style="4" hidden="1" customWidth="1"/>
    <col min="11789" max="11793" width="18.85546875" style="4" customWidth="1"/>
    <col min="11794" max="11794" width="12.42578125" style="4" customWidth="1"/>
    <col min="11795" max="11795" width="11.5703125" style="4" bestFit="1" customWidth="1"/>
    <col min="11796" max="12032" width="9.140625" style="4"/>
    <col min="12033" max="12033" width="6" style="4" customWidth="1"/>
    <col min="12034" max="12034" width="46.85546875" style="4" customWidth="1"/>
    <col min="12035" max="12044" width="0" style="4" hidden="1" customWidth="1"/>
    <col min="12045" max="12049" width="18.85546875" style="4" customWidth="1"/>
    <col min="12050" max="12050" width="12.42578125" style="4" customWidth="1"/>
    <col min="12051" max="12051" width="11.5703125" style="4" bestFit="1" customWidth="1"/>
    <col min="12052" max="12288" width="9.140625" style="4"/>
    <col min="12289" max="12289" width="6" style="4" customWidth="1"/>
    <col min="12290" max="12290" width="46.85546875" style="4" customWidth="1"/>
    <col min="12291" max="12300" width="0" style="4" hidden="1" customWidth="1"/>
    <col min="12301" max="12305" width="18.85546875" style="4" customWidth="1"/>
    <col min="12306" max="12306" width="12.42578125" style="4" customWidth="1"/>
    <col min="12307" max="12307" width="11.5703125" style="4" bestFit="1" customWidth="1"/>
    <col min="12308" max="12544" width="9.140625" style="4"/>
    <col min="12545" max="12545" width="6" style="4" customWidth="1"/>
    <col min="12546" max="12546" width="46.85546875" style="4" customWidth="1"/>
    <col min="12547" max="12556" width="0" style="4" hidden="1" customWidth="1"/>
    <col min="12557" max="12561" width="18.85546875" style="4" customWidth="1"/>
    <col min="12562" max="12562" width="12.42578125" style="4" customWidth="1"/>
    <col min="12563" max="12563" width="11.5703125" style="4" bestFit="1" customWidth="1"/>
    <col min="12564" max="12800" width="9.140625" style="4"/>
    <col min="12801" max="12801" width="6" style="4" customWidth="1"/>
    <col min="12802" max="12802" width="46.85546875" style="4" customWidth="1"/>
    <col min="12803" max="12812" width="0" style="4" hidden="1" customWidth="1"/>
    <col min="12813" max="12817" width="18.85546875" style="4" customWidth="1"/>
    <col min="12818" max="12818" width="12.42578125" style="4" customWidth="1"/>
    <col min="12819" max="12819" width="11.5703125" style="4" bestFit="1" customWidth="1"/>
    <col min="12820" max="13056" width="9.140625" style="4"/>
    <col min="13057" max="13057" width="6" style="4" customWidth="1"/>
    <col min="13058" max="13058" width="46.85546875" style="4" customWidth="1"/>
    <col min="13059" max="13068" width="0" style="4" hidden="1" customWidth="1"/>
    <col min="13069" max="13073" width="18.85546875" style="4" customWidth="1"/>
    <col min="13074" max="13074" width="12.42578125" style="4" customWidth="1"/>
    <col min="13075" max="13075" width="11.5703125" style="4" bestFit="1" customWidth="1"/>
    <col min="13076" max="13312" width="9.140625" style="4"/>
    <col min="13313" max="13313" width="6" style="4" customWidth="1"/>
    <col min="13314" max="13314" width="46.85546875" style="4" customWidth="1"/>
    <col min="13315" max="13324" width="0" style="4" hidden="1" customWidth="1"/>
    <col min="13325" max="13329" width="18.85546875" style="4" customWidth="1"/>
    <col min="13330" max="13330" width="12.42578125" style="4" customWidth="1"/>
    <col min="13331" max="13331" width="11.5703125" style="4" bestFit="1" customWidth="1"/>
    <col min="13332" max="13568" width="9.140625" style="4"/>
    <col min="13569" max="13569" width="6" style="4" customWidth="1"/>
    <col min="13570" max="13570" width="46.85546875" style="4" customWidth="1"/>
    <col min="13571" max="13580" width="0" style="4" hidden="1" customWidth="1"/>
    <col min="13581" max="13585" width="18.85546875" style="4" customWidth="1"/>
    <col min="13586" max="13586" width="12.42578125" style="4" customWidth="1"/>
    <col min="13587" max="13587" width="11.5703125" style="4" bestFit="1" customWidth="1"/>
    <col min="13588" max="13824" width="9.140625" style="4"/>
    <col min="13825" max="13825" width="6" style="4" customWidth="1"/>
    <col min="13826" max="13826" width="46.85546875" style="4" customWidth="1"/>
    <col min="13827" max="13836" width="0" style="4" hidden="1" customWidth="1"/>
    <col min="13837" max="13841" width="18.85546875" style="4" customWidth="1"/>
    <col min="13842" max="13842" width="12.42578125" style="4" customWidth="1"/>
    <col min="13843" max="13843" width="11.5703125" style="4" bestFit="1" customWidth="1"/>
    <col min="13844" max="14080" width="9.140625" style="4"/>
    <col min="14081" max="14081" width="6" style="4" customWidth="1"/>
    <col min="14082" max="14082" width="46.85546875" style="4" customWidth="1"/>
    <col min="14083" max="14092" width="0" style="4" hidden="1" customWidth="1"/>
    <col min="14093" max="14097" width="18.85546875" style="4" customWidth="1"/>
    <col min="14098" max="14098" width="12.42578125" style="4" customWidth="1"/>
    <col min="14099" max="14099" width="11.5703125" style="4" bestFit="1" customWidth="1"/>
    <col min="14100" max="14336" width="9.140625" style="4"/>
    <col min="14337" max="14337" width="6" style="4" customWidth="1"/>
    <col min="14338" max="14338" width="46.85546875" style="4" customWidth="1"/>
    <col min="14339" max="14348" width="0" style="4" hidden="1" customWidth="1"/>
    <col min="14349" max="14353" width="18.85546875" style="4" customWidth="1"/>
    <col min="14354" max="14354" width="12.42578125" style="4" customWidth="1"/>
    <col min="14355" max="14355" width="11.5703125" style="4" bestFit="1" customWidth="1"/>
    <col min="14356" max="14592" width="9.140625" style="4"/>
    <col min="14593" max="14593" width="6" style="4" customWidth="1"/>
    <col min="14594" max="14594" width="46.85546875" style="4" customWidth="1"/>
    <col min="14595" max="14604" width="0" style="4" hidden="1" customWidth="1"/>
    <col min="14605" max="14609" width="18.85546875" style="4" customWidth="1"/>
    <col min="14610" max="14610" width="12.42578125" style="4" customWidth="1"/>
    <col min="14611" max="14611" width="11.5703125" style="4" bestFit="1" customWidth="1"/>
    <col min="14612" max="14848" width="9.140625" style="4"/>
    <col min="14849" max="14849" width="6" style="4" customWidth="1"/>
    <col min="14850" max="14850" width="46.85546875" style="4" customWidth="1"/>
    <col min="14851" max="14860" width="0" style="4" hidden="1" customWidth="1"/>
    <col min="14861" max="14865" width="18.85546875" style="4" customWidth="1"/>
    <col min="14866" max="14866" width="12.42578125" style="4" customWidth="1"/>
    <col min="14867" max="14867" width="11.5703125" style="4" bestFit="1" customWidth="1"/>
    <col min="14868" max="15104" width="9.140625" style="4"/>
    <col min="15105" max="15105" width="6" style="4" customWidth="1"/>
    <col min="15106" max="15106" width="46.85546875" style="4" customWidth="1"/>
    <col min="15107" max="15116" width="0" style="4" hidden="1" customWidth="1"/>
    <col min="15117" max="15121" width="18.85546875" style="4" customWidth="1"/>
    <col min="15122" max="15122" width="12.42578125" style="4" customWidth="1"/>
    <col min="15123" max="15123" width="11.5703125" style="4" bestFit="1" customWidth="1"/>
    <col min="15124" max="15360" width="9.140625" style="4"/>
    <col min="15361" max="15361" width="6" style="4" customWidth="1"/>
    <col min="15362" max="15362" width="46.85546875" style="4" customWidth="1"/>
    <col min="15363" max="15372" width="0" style="4" hidden="1" customWidth="1"/>
    <col min="15373" max="15377" width="18.85546875" style="4" customWidth="1"/>
    <col min="15378" max="15378" width="12.42578125" style="4" customWidth="1"/>
    <col min="15379" max="15379" width="11.5703125" style="4" bestFit="1" customWidth="1"/>
    <col min="15380" max="15616" width="9.140625" style="4"/>
    <col min="15617" max="15617" width="6" style="4" customWidth="1"/>
    <col min="15618" max="15618" width="46.85546875" style="4" customWidth="1"/>
    <col min="15619" max="15628" width="0" style="4" hidden="1" customWidth="1"/>
    <col min="15629" max="15633" width="18.85546875" style="4" customWidth="1"/>
    <col min="15634" max="15634" width="12.42578125" style="4" customWidth="1"/>
    <col min="15635" max="15635" width="11.5703125" style="4" bestFit="1" customWidth="1"/>
    <col min="15636" max="15872" width="9.140625" style="4"/>
    <col min="15873" max="15873" width="6" style="4" customWidth="1"/>
    <col min="15874" max="15874" width="46.85546875" style="4" customWidth="1"/>
    <col min="15875" max="15884" width="0" style="4" hidden="1" customWidth="1"/>
    <col min="15885" max="15889" width="18.85546875" style="4" customWidth="1"/>
    <col min="15890" max="15890" width="12.42578125" style="4" customWidth="1"/>
    <col min="15891" max="15891" width="11.5703125" style="4" bestFit="1" customWidth="1"/>
    <col min="15892" max="16128" width="9.140625" style="4"/>
    <col min="16129" max="16129" width="6" style="4" customWidth="1"/>
    <col min="16130" max="16130" width="46.85546875" style="4" customWidth="1"/>
    <col min="16131" max="16140" width="0" style="4" hidden="1" customWidth="1"/>
    <col min="16141" max="16145" width="18.85546875" style="4" customWidth="1"/>
    <col min="16146" max="16146" width="12.42578125" style="4" customWidth="1"/>
    <col min="16147" max="16147" width="11.5703125" style="4" bestFit="1" customWidth="1"/>
    <col min="16148" max="16384" width="9.140625" style="4"/>
  </cols>
  <sheetData>
    <row r="1" spans="1:18" ht="38.25" customHeight="1" x14ac:dyDescent="0.25">
      <c r="A1" s="1"/>
      <c r="B1" s="38" t="s">
        <v>16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15.75" customHeight="1" x14ac:dyDescent="0.2">
      <c r="A2" s="2"/>
      <c r="B2" s="2"/>
      <c r="C2" s="2"/>
      <c r="D2" s="2"/>
      <c r="E2" s="2"/>
      <c r="F2" s="2"/>
      <c r="G2" s="3"/>
      <c r="P2" s="34" t="s">
        <v>5</v>
      </c>
      <c r="Q2" s="34"/>
    </row>
    <row r="3" spans="1:18" ht="12.75" customHeight="1" x14ac:dyDescent="0.2">
      <c r="A3" s="5" t="s">
        <v>6</v>
      </c>
      <c r="B3" s="6" t="s">
        <v>0</v>
      </c>
      <c r="C3" s="7" t="str">
        <f>'[1]1.3'!D5</f>
        <v>Факт, 2013</v>
      </c>
      <c r="D3" s="7"/>
      <c r="E3" s="7"/>
      <c r="F3" s="7"/>
      <c r="G3" s="7"/>
      <c r="H3" s="35" t="str">
        <f>'[1]1.3'!I5</f>
        <v>Базовый период, 2014</v>
      </c>
      <c r="I3" s="36"/>
      <c r="J3" s="36"/>
      <c r="K3" s="36"/>
      <c r="L3" s="37"/>
      <c r="M3" s="35" t="s">
        <v>15</v>
      </c>
      <c r="N3" s="36"/>
      <c r="O3" s="36"/>
      <c r="P3" s="36"/>
      <c r="Q3" s="37"/>
    </row>
    <row r="4" spans="1:18" ht="12.75" customHeight="1" x14ac:dyDescent="0.2">
      <c r="A4" s="5"/>
      <c r="B4" s="5"/>
      <c r="C4" s="8" t="s">
        <v>7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7</v>
      </c>
      <c r="I4" s="8" t="s">
        <v>1</v>
      </c>
      <c r="J4" s="8" t="s">
        <v>2</v>
      </c>
      <c r="K4" s="8" t="s">
        <v>3</v>
      </c>
      <c r="L4" s="8" t="s">
        <v>4</v>
      </c>
      <c r="M4" s="8" t="s">
        <v>7</v>
      </c>
      <c r="N4" s="8" t="s">
        <v>1</v>
      </c>
      <c r="O4" s="8" t="s">
        <v>2</v>
      </c>
      <c r="P4" s="8" t="s">
        <v>28</v>
      </c>
      <c r="Q4" s="8" t="s">
        <v>4</v>
      </c>
    </row>
    <row r="5" spans="1:18" s="16" customFormat="1" ht="31.5" x14ac:dyDescent="0.2">
      <c r="A5" s="21">
        <v>1</v>
      </c>
      <c r="B5" s="21" t="s">
        <v>26</v>
      </c>
      <c r="C5" s="22" t="e">
        <f>D5+E5+F5+G5</f>
        <v>#REF!</v>
      </c>
      <c r="D5" s="23">
        <f>[2]Лист1!$D$13</f>
        <v>0</v>
      </c>
      <c r="E5" s="23">
        <f>[2]Лист1!$E$13</f>
        <v>0</v>
      </c>
      <c r="F5" s="23" t="e">
        <f>#REF!-#REF!-#REF!</f>
        <v>#REF!</v>
      </c>
      <c r="G5" s="22" t="e">
        <f>#REF!-#REF!</f>
        <v>#REF!</v>
      </c>
      <c r="H5" s="22" t="e">
        <f>I5+J5+K5+L5</f>
        <v>#REF!</v>
      </c>
      <c r="I5" s="23">
        <f>[2]Лист1!$D$13</f>
        <v>0</v>
      </c>
      <c r="J5" s="23">
        <f>[2]Лист1!$E$13</f>
        <v>0</v>
      </c>
      <c r="K5" s="23" t="e">
        <f>K7+K11+K12</f>
        <v>#REF!</v>
      </c>
      <c r="L5" s="23" t="e">
        <f>L7+L11+L12</f>
        <v>#REF!</v>
      </c>
      <c r="M5" s="9">
        <f>N5+O5+P5+Q5</f>
        <v>275271.18099999998</v>
      </c>
      <c r="N5" s="9">
        <f>SUM(N7:N14)</f>
        <v>2524.77</v>
      </c>
      <c r="O5" s="9">
        <f t="shared" ref="O5:Q5" si="0">SUM(O7:O14)</f>
        <v>113.57899999999999</v>
      </c>
      <c r="P5" s="9">
        <f t="shared" si="0"/>
        <v>71519.314999999988</v>
      </c>
      <c r="Q5" s="9">
        <f t="shared" si="0"/>
        <v>201113.51699999999</v>
      </c>
      <c r="R5" s="15"/>
    </row>
    <row r="6" spans="1:18" x14ac:dyDescent="0.2">
      <c r="A6" s="5"/>
      <c r="B6" s="10" t="s">
        <v>27</v>
      </c>
      <c r="C6" s="11"/>
      <c r="D6" s="12"/>
      <c r="E6" s="12"/>
      <c r="F6" s="12"/>
      <c r="G6" s="11"/>
      <c r="H6" s="11"/>
      <c r="I6" s="12"/>
      <c r="J6" s="12"/>
      <c r="K6" s="12"/>
      <c r="L6" s="11"/>
      <c r="M6" s="13"/>
      <c r="N6" s="14"/>
      <c r="O6" s="14"/>
      <c r="P6" s="14"/>
      <c r="Q6" s="13"/>
    </row>
    <row r="7" spans="1:18" s="17" customFormat="1" x14ac:dyDescent="0.2">
      <c r="A7" s="24" t="s">
        <v>8</v>
      </c>
      <c r="B7" s="25" t="s">
        <v>20</v>
      </c>
      <c r="C7" s="26" t="e">
        <f t="shared" ref="C7:C11" si="1">SUM(D7:G7)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  <c r="G7" s="27" t="e">
        <f>#REF!</f>
        <v>#REF!</v>
      </c>
      <c r="H7" s="26" t="e">
        <f t="shared" ref="H7:H14" si="2">SUM(I7:L7)</f>
        <v>#REF!</v>
      </c>
      <c r="I7" s="28" t="e">
        <f>#REF!</f>
        <v>#REF!</v>
      </c>
      <c r="J7" s="28" t="e">
        <f>#REF!</f>
        <v>#REF!</v>
      </c>
      <c r="K7" s="28" t="e">
        <f>#REF!</f>
        <v>#REF!</v>
      </c>
      <c r="L7" s="28" t="e">
        <f>#REF!</f>
        <v>#REF!</v>
      </c>
      <c r="M7" s="29">
        <f>SUM(N7:Q7)</f>
        <v>17172.303999999996</v>
      </c>
      <c r="N7" s="30">
        <v>0</v>
      </c>
      <c r="O7" s="30">
        <v>0</v>
      </c>
      <c r="P7" s="30">
        <v>16211.490999999998</v>
      </c>
      <c r="Q7" s="30">
        <v>960.81299999999999</v>
      </c>
    </row>
    <row r="8" spans="1:18" s="19" customFormat="1" x14ac:dyDescent="0.2">
      <c r="A8" s="24" t="s">
        <v>9</v>
      </c>
      <c r="B8" s="31" t="s">
        <v>11</v>
      </c>
      <c r="C8" s="26" t="e">
        <v>#REF!</v>
      </c>
      <c r="D8" s="26" t="e">
        <v>#REF!</v>
      </c>
      <c r="E8" s="26" t="e">
        <v>#REF!</v>
      </c>
      <c r="F8" s="26" t="e">
        <v>#REF!</v>
      </c>
      <c r="G8" s="26" t="e">
        <v>#REF!</v>
      </c>
      <c r="H8" s="26" t="e">
        <v>#REF!</v>
      </c>
      <c r="I8" s="26" t="e">
        <v>#REF!</v>
      </c>
      <c r="J8" s="26" t="e">
        <v>#REF!</v>
      </c>
      <c r="K8" s="26" t="e">
        <v>#REF!</v>
      </c>
      <c r="L8" s="26" t="e">
        <v>#REF!</v>
      </c>
      <c r="M8" s="32">
        <f t="shared" ref="M8:M13" si="3">SUM(N8:Q8)</f>
        <v>208510.815</v>
      </c>
      <c r="N8" s="32">
        <v>803.59199999999998</v>
      </c>
      <c r="O8" s="32">
        <v>79.028999999999996</v>
      </c>
      <c r="P8" s="32">
        <v>41667.846000000005</v>
      </c>
      <c r="Q8" s="32">
        <v>165960.348</v>
      </c>
      <c r="R8" s="18"/>
    </row>
    <row r="9" spans="1:18" s="19" customFormat="1" x14ac:dyDescent="0.2">
      <c r="A9" s="24" t="s">
        <v>10</v>
      </c>
      <c r="B9" s="31" t="s">
        <v>19</v>
      </c>
      <c r="C9" s="26" t="e">
        <v>#REF!</v>
      </c>
      <c r="D9" s="26" t="e">
        <v>#REF!</v>
      </c>
      <c r="E9" s="26" t="e">
        <v>#REF!</v>
      </c>
      <c r="F9" s="26" t="e">
        <v>#REF!</v>
      </c>
      <c r="G9" s="26" t="e">
        <v>#REF!</v>
      </c>
      <c r="H9" s="26" t="e">
        <v>#REF!</v>
      </c>
      <c r="I9" s="26" t="e">
        <v>#REF!</v>
      </c>
      <c r="J9" s="26" t="e">
        <v>#REF!</v>
      </c>
      <c r="K9" s="26" t="e">
        <v>#REF!</v>
      </c>
      <c r="L9" s="26" t="e">
        <v>#REF!</v>
      </c>
      <c r="M9" s="32">
        <f t="shared" si="3"/>
        <v>39979.688000000002</v>
      </c>
      <c r="N9" s="32">
        <v>273.738</v>
      </c>
      <c r="O9" s="32">
        <v>34.549999999999997</v>
      </c>
      <c r="P9" s="32">
        <v>8206.116</v>
      </c>
      <c r="Q9" s="32">
        <v>31465.284000000003</v>
      </c>
      <c r="R9" s="18"/>
    </row>
    <row r="10" spans="1:18" s="19" customFormat="1" x14ac:dyDescent="0.2">
      <c r="A10" s="24" t="s">
        <v>21</v>
      </c>
      <c r="B10" s="31" t="s">
        <v>18</v>
      </c>
      <c r="C10" s="26" t="e">
        <f t="shared" ref="C10" si="4">SUM(D10:G10)</f>
        <v>#REF!</v>
      </c>
      <c r="D10" s="26" t="e">
        <f>#REF!+#REF!+#REF!</f>
        <v>#REF!</v>
      </c>
      <c r="E10" s="26" t="e">
        <f>#REF!+#REF!+#REF!</f>
        <v>#REF!</v>
      </c>
      <c r="F10" s="26" t="e">
        <f>#REF!+#REF!+#REF!</f>
        <v>#REF!</v>
      </c>
      <c r="G10" s="26" t="e">
        <f>#REF!+#REF!+#REF!</f>
        <v>#REF!</v>
      </c>
      <c r="H10" s="26" t="e">
        <f t="shared" ref="H10" si="5">SUM(I10:L10)</f>
        <v>#REF!</v>
      </c>
      <c r="I10" s="26" t="e">
        <f>#REF!+#REF!+#REF!</f>
        <v>#REF!</v>
      </c>
      <c r="J10" s="26" t="e">
        <f>#REF!+#REF!+#REF!</f>
        <v>#REF!</v>
      </c>
      <c r="K10" s="26" t="e">
        <f>#REF!+#REF!+#REF!</f>
        <v>#REF!</v>
      </c>
      <c r="L10" s="26" t="e">
        <f>#REF!+#REF!+#REF!</f>
        <v>#REF!</v>
      </c>
      <c r="M10" s="32">
        <f t="shared" si="3"/>
        <v>268.58499999999998</v>
      </c>
      <c r="N10" s="32">
        <v>0</v>
      </c>
      <c r="O10" s="32">
        <v>0</v>
      </c>
      <c r="P10" s="32">
        <v>120.938</v>
      </c>
      <c r="Q10" s="32">
        <v>147.64699999999999</v>
      </c>
      <c r="R10" s="18"/>
    </row>
    <row r="11" spans="1:18" s="19" customFormat="1" x14ac:dyDescent="0.2">
      <c r="A11" s="24" t="s">
        <v>22</v>
      </c>
      <c r="B11" s="31" t="s">
        <v>17</v>
      </c>
      <c r="C11" s="26" t="e">
        <f t="shared" si="1"/>
        <v>#REF!</v>
      </c>
      <c r="D11" s="26" t="e">
        <f>#REF!+#REF!+#REF!</f>
        <v>#REF!</v>
      </c>
      <c r="E11" s="26" t="e">
        <f>#REF!+#REF!+#REF!</f>
        <v>#REF!</v>
      </c>
      <c r="F11" s="26" t="e">
        <f>#REF!+#REF!+#REF!</f>
        <v>#REF!</v>
      </c>
      <c r="G11" s="26" t="e">
        <f>#REF!+#REF!+#REF!</f>
        <v>#REF!</v>
      </c>
      <c r="H11" s="26" t="e">
        <f t="shared" si="2"/>
        <v>#REF!</v>
      </c>
      <c r="I11" s="26" t="e">
        <f>#REF!+#REF!+#REF!</f>
        <v>#REF!</v>
      </c>
      <c r="J11" s="26" t="e">
        <f>#REF!+#REF!+#REF!</f>
        <v>#REF!</v>
      </c>
      <c r="K11" s="26" t="e">
        <f>#REF!+#REF!+#REF!</f>
        <v>#REF!</v>
      </c>
      <c r="L11" s="26" t="e">
        <f>#REF!+#REF!+#REF!</f>
        <v>#REF!</v>
      </c>
      <c r="M11" s="32">
        <f t="shared" si="3"/>
        <v>2936.857</v>
      </c>
      <c r="N11" s="32">
        <v>0</v>
      </c>
      <c r="O11" s="32">
        <v>0</v>
      </c>
      <c r="P11" s="32">
        <v>1487.421</v>
      </c>
      <c r="Q11" s="32">
        <v>1449.4359999999999</v>
      </c>
      <c r="R11" s="18"/>
    </row>
    <row r="12" spans="1:18" s="19" customFormat="1" x14ac:dyDescent="0.2">
      <c r="A12" s="24" t="s">
        <v>23</v>
      </c>
      <c r="B12" s="31" t="s">
        <v>12</v>
      </c>
      <c r="C12" s="26"/>
      <c r="D12" s="26"/>
      <c r="E12" s="26"/>
      <c r="F12" s="26"/>
      <c r="G12" s="26"/>
      <c r="H12" s="33" t="e">
        <f t="shared" si="2"/>
        <v>#REF!</v>
      </c>
      <c r="I12" s="26"/>
      <c r="J12" s="26"/>
      <c r="K12" s="26" t="e">
        <f>#REF!+#REF!+#REF!</f>
        <v>#REF!</v>
      </c>
      <c r="L12" s="26"/>
      <c r="M12" s="29">
        <f t="shared" si="3"/>
        <v>1032.413</v>
      </c>
      <c r="N12" s="32">
        <v>0</v>
      </c>
      <c r="O12" s="32">
        <v>0</v>
      </c>
      <c r="P12" s="32">
        <v>800.94</v>
      </c>
      <c r="Q12" s="32">
        <v>231.47300000000001</v>
      </c>
    </row>
    <row r="13" spans="1:18" s="19" customFormat="1" x14ac:dyDescent="0.2">
      <c r="A13" s="24" t="s">
        <v>24</v>
      </c>
      <c r="B13" s="31" t="s">
        <v>14</v>
      </c>
      <c r="C13" s="26"/>
      <c r="D13" s="26"/>
      <c r="E13" s="26"/>
      <c r="F13" s="26"/>
      <c r="G13" s="26"/>
      <c r="H13" s="33" t="e">
        <f t="shared" si="2"/>
        <v>#REF!</v>
      </c>
      <c r="I13" s="26"/>
      <c r="J13" s="26"/>
      <c r="K13" s="26" t="e">
        <f>#REF!+#REF!+#REF!</f>
        <v>#REF!</v>
      </c>
      <c r="L13" s="26"/>
      <c r="M13" s="29">
        <f t="shared" si="3"/>
        <v>619.25099999999998</v>
      </c>
      <c r="N13" s="32">
        <v>0</v>
      </c>
      <c r="O13" s="32">
        <v>0</v>
      </c>
      <c r="P13" s="32">
        <v>157.84100000000001</v>
      </c>
      <c r="Q13" s="32">
        <v>461.41</v>
      </c>
    </row>
    <row r="14" spans="1:18" s="20" customFormat="1" ht="30" customHeight="1" x14ac:dyDescent="0.2">
      <c r="A14" s="24" t="s">
        <v>25</v>
      </c>
      <c r="B14" s="31" t="s">
        <v>13</v>
      </c>
      <c r="C14" s="26"/>
      <c r="D14" s="26"/>
      <c r="E14" s="26"/>
      <c r="F14" s="26"/>
      <c r="G14" s="26"/>
      <c r="H14" s="33" t="e">
        <f t="shared" si="2"/>
        <v>#REF!</v>
      </c>
      <c r="I14" s="26"/>
      <c r="J14" s="26"/>
      <c r="K14" s="26" t="e">
        <f>#REF!+#REF!+#REF!</f>
        <v>#REF!</v>
      </c>
      <c r="L14" s="26"/>
      <c r="M14" s="29">
        <f>SUM(N14:Q14)</f>
        <v>4751.268</v>
      </c>
      <c r="N14" s="32">
        <v>1447.44</v>
      </c>
      <c r="O14" s="32">
        <v>0</v>
      </c>
      <c r="P14" s="32">
        <v>2866.7219999999998</v>
      </c>
      <c r="Q14" s="32">
        <v>437.10599999999994</v>
      </c>
    </row>
  </sheetData>
  <mergeCells count="4">
    <mergeCell ref="P2:Q2"/>
    <mergeCell ref="H3:L3"/>
    <mergeCell ref="M3:Q3"/>
    <mergeCell ref="B1:Q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договорам оказани за 2019г  </vt:lpstr>
      <vt:lpstr>'По договорам оказани за 2019г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Морозков</dc:creator>
  <cp:lastModifiedBy>Аляшевич Марина Викторовна</cp:lastModifiedBy>
  <cp:lastPrinted>2020-03-03T04:49:28Z</cp:lastPrinted>
  <dcterms:created xsi:type="dcterms:W3CDTF">2018-02-07T12:00:03Z</dcterms:created>
  <dcterms:modified xsi:type="dcterms:W3CDTF">2020-03-03T04:53:57Z</dcterms:modified>
</cp:coreProperties>
</file>